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0" windowWidth="11340" windowHeight="6075" tabRatio="922"/>
  </bookViews>
  <sheets>
    <sheet name="И100" sheetId="40" r:id="rId1"/>
    <sheet name="И200" sheetId="88" r:id="rId2"/>
    <sheet name="И 400" sheetId="76" r:id="rId3"/>
    <sheet name="И800" sheetId="89" r:id="rId4"/>
    <sheet name="И1500" sheetId="72" r:id="rId5"/>
    <sheet name="И5000" sheetId="49" r:id="rId6"/>
    <sheet name="И4х100" sheetId="139" r:id="rId7"/>
    <sheet name="И4х400" sheetId="140" r:id="rId8"/>
    <sheet name="И110 сб" sheetId="66" r:id="rId9"/>
    <sheet name="И400сб" sheetId="74" r:id="rId10"/>
    <sheet name="И ВЫСОТА" sheetId="94" r:id="rId11"/>
    <sheet name="И ШЕСТ" sheetId="75" r:id="rId12"/>
    <sheet name="И ДЛИНА" sheetId="87" r:id="rId13"/>
    <sheet name="И ТРОЙНОЙ" sheetId="90" r:id="rId14"/>
    <sheet name="И ДИСК" sheetId="92" r:id="rId15"/>
    <sheet name="И МОЛОТ" sheetId="78" r:id="rId16"/>
    <sheet name="И КОПЬЕ" sheetId="110" r:id="rId17"/>
    <sheet name="И ЯДРО" sheetId="69" r:id="rId18"/>
    <sheet name="Лист1" sheetId="135" r:id="rId19"/>
  </sheets>
  <definedNames>
    <definedName name="CUMM" localSheetId="6">#REF!</definedName>
    <definedName name="CUMM" localSheetId="7">#REF!</definedName>
    <definedName name="CUMM">#REF!</definedName>
    <definedName name="d_1">#REF!</definedName>
    <definedName name="d_2">#REF!</definedName>
    <definedName name="d_3">#REF!</definedName>
    <definedName name="d_4">#REF!</definedName>
    <definedName name="d_5">#REF!</definedName>
    <definedName name="d_6">#REF!</definedName>
    <definedName name="d_7">#REF!</definedName>
    <definedName name="date_1">#REF!</definedName>
    <definedName name="Name_1">#REF!</definedName>
    <definedName name="Name_2">#REF!</definedName>
    <definedName name="Name_3">#REF!</definedName>
    <definedName name="Name_4">#REF!</definedName>
    <definedName name="Name_5">#REF!</definedName>
    <definedName name="Name_6">#REF!</definedName>
    <definedName name="Tit_1">#REF!</definedName>
    <definedName name="Z_B28A55F2_F506_44F5_8B45_C06C81F4E83D_.wvu.Rows" localSheetId="2" hidden="1">'И 400'!#REF!</definedName>
    <definedName name="Z_B28A55F2_F506_44F5_8B45_C06C81F4E83D_.wvu.Rows" localSheetId="10" hidden="1">'И ВЫСОТА'!$42:$42</definedName>
    <definedName name="Z_B28A55F2_F506_44F5_8B45_C06C81F4E83D_.wvu.Rows" localSheetId="14" hidden="1">'И ДИСК'!$23:$23</definedName>
    <definedName name="Z_B28A55F2_F506_44F5_8B45_C06C81F4E83D_.wvu.Rows" localSheetId="12" hidden="1">'И ДЛИНА'!#REF!</definedName>
    <definedName name="Z_B28A55F2_F506_44F5_8B45_C06C81F4E83D_.wvu.Rows" localSheetId="16" hidden="1">'И КОПЬЕ'!#REF!</definedName>
    <definedName name="Z_B28A55F2_F506_44F5_8B45_C06C81F4E83D_.wvu.Rows" localSheetId="15" hidden="1">'И МОЛОТ'!#REF!</definedName>
    <definedName name="Z_B28A55F2_F506_44F5_8B45_C06C81F4E83D_.wvu.Rows" localSheetId="13" hidden="1">'И ТРОЙНОЙ'!#REF!</definedName>
    <definedName name="Z_B28A55F2_F506_44F5_8B45_C06C81F4E83D_.wvu.Rows" localSheetId="11" hidden="1">'И ШЕСТ'!#REF!</definedName>
    <definedName name="Z_B28A55F2_F506_44F5_8B45_C06C81F4E83D_.wvu.Rows" localSheetId="17" hidden="1">'И ЯДРО'!#REF!</definedName>
    <definedName name="Z_B28A55F2_F506_44F5_8B45_C06C81F4E83D_.wvu.Rows" localSheetId="0" hidden="1">И100!#REF!</definedName>
    <definedName name="Z_B28A55F2_F506_44F5_8B45_C06C81F4E83D_.wvu.Rows" localSheetId="8" hidden="1">'И110 сб'!#REF!</definedName>
    <definedName name="Z_B28A55F2_F506_44F5_8B45_C06C81F4E83D_.wvu.Rows" localSheetId="4" hidden="1">И1500!#REF!</definedName>
    <definedName name="Z_B28A55F2_F506_44F5_8B45_C06C81F4E83D_.wvu.Rows" localSheetId="1" hidden="1">И200!#REF!</definedName>
    <definedName name="Z_B28A55F2_F506_44F5_8B45_C06C81F4E83D_.wvu.Rows" localSheetId="9" hidden="1">И400сб!#REF!</definedName>
    <definedName name="Z_B28A55F2_F506_44F5_8B45_C06C81F4E83D_.wvu.Rows" localSheetId="3" hidden="1">И800!#REF!</definedName>
  </definedNames>
  <calcPr calcId="145621"/>
  <customWorkbookViews>
    <customWorkbookView name="Vovan - Личное представление" guid="{B28A55F2-F506-44F5-8B45-C06C81F4E83D}" mergeInterval="0" personalView="1" maximized="1" windowWidth="1020" windowHeight="600" activeSheetId="1"/>
  </customWorkbookViews>
</workbook>
</file>

<file path=xl/calcChain.xml><?xml version="1.0" encoding="utf-8"?>
<calcChain xmlns="http://schemas.openxmlformats.org/spreadsheetml/2006/main">
  <c r="I9" i="139" l="1"/>
  <c r="K22" i="139" l="1"/>
  <c r="K12" i="139"/>
  <c r="K17" i="139"/>
  <c r="L9" i="139"/>
  <c r="M15" i="139"/>
  <c r="M14" i="139"/>
  <c r="M13" i="139"/>
  <c r="M12" i="139"/>
  <c r="L12" i="139"/>
  <c r="M27" i="139"/>
  <c r="M25" i="139"/>
  <c r="M24" i="139"/>
  <c r="M23" i="139"/>
  <c r="M22" i="139"/>
  <c r="L22" i="139"/>
  <c r="M26" i="139"/>
  <c r="M20" i="139"/>
  <c r="M19" i="139"/>
  <c r="M18" i="139"/>
  <c r="M17" i="139"/>
  <c r="L17" i="139"/>
  <c r="N8" i="139"/>
  <c r="A9" i="139"/>
  <c r="N9" i="139"/>
  <c r="A5" i="139"/>
  <c r="A4" i="139"/>
  <c r="A3" i="139"/>
  <c r="A2" i="139"/>
  <c r="A1" i="139"/>
</calcChain>
</file>

<file path=xl/sharedStrings.xml><?xml version="1.0" encoding="utf-8"?>
<sst xmlns="http://schemas.openxmlformats.org/spreadsheetml/2006/main" count="1884" uniqueCount="566">
  <si>
    <t>БЕГ 1500 М</t>
  </si>
  <si>
    <t>БЕГ 110 М с/б</t>
  </si>
  <si>
    <t>Заявл. разряд</t>
  </si>
  <si>
    <t>Забеги</t>
  </si>
  <si>
    <t>Финал</t>
  </si>
  <si>
    <t>Вып. разр.</t>
  </si>
  <si>
    <t>Очки</t>
  </si>
  <si>
    <t>Ф.И. О. тренера</t>
  </si>
  <si>
    <t>номер</t>
  </si>
  <si>
    <t>ИТОГОВЫЙ ПРОТОКОЛ</t>
  </si>
  <si>
    <t>Дата 
рождения</t>
  </si>
  <si>
    <t>Результат</t>
  </si>
  <si>
    <t xml:space="preserve">Приложение - технический протокол </t>
  </si>
  <si>
    <t>Высоты</t>
  </si>
  <si>
    <t>Лучший       рез-тат</t>
  </si>
  <si>
    <t>155</t>
  </si>
  <si>
    <t>Заявл. раз.</t>
  </si>
  <si>
    <t>Результаты</t>
  </si>
  <si>
    <t>Лучший
результат</t>
  </si>
  <si>
    <t>Вып.                         разр.</t>
  </si>
  <si>
    <t>22</t>
  </si>
  <si>
    <t>1</t>
  </si>
  <si>
    <t>2</t>
  </si>
  <si>
    <t>3</t>
  </si>
  <si>
    <t>4</t>
  </si>
  <si>
    <t>5</t>
  </si>
  <si>
    <t>6</t>
  </si>
  <si>
    <t>7</t>
  </si>
  <si>
    <t>забеги</t>
  </si>
  <si>
    <t>финал</t>
  </si>
  <si>
    <t>НОМЕР</t>
  </si>
  <si>
    <t>ПРЫЖОК В ВЫСОТУ</t>
  </si>
  <si>
    <t>ПРЫЖОК С ШЕСТОМ</t>
  </si>
  <si>
    <t>МЕТАНИЕ ДИСКА</t>
  </si>
  <si>
    <t>МЕТАНИЕ МОЛОТА</t>
  </si>
  <si>
    <t>МЕТАНИЕ КОПЬЯ</t>
  </si>
  <si>
    <t>ТОЛКАНИЕ ЯДРА</t>
  </si>
  <si>
    <t>ТРОЙНОЙ ПРЫЖОК</t>
  </si>
  <si>
    <t>Фамилия, имя</t>
  </si>
  <si>
    <t>Дата рождения</t>
  </si>
  <si>
    <t>ВСЕРОССИЙСКАЯ ФЕДЕРАЦИЯ ЛЕГКОЙ АТЛЕТИКИ</t>
  </si>
  <si>
    <t>№ п/п</t>
  </si>
  <si>
    <t>БЕГ 100 М</t>
  </si>
  <si>
    <t>БЕГ 400 М</t>
  </si>
  <si>
    <t>БЕГ 800 М</t>
  </si>
  <si>
    <t>Б</t>
  </si>
  <si>
    <t>А</t>
  </si>
  <si>
    <t>ПРЫЖОК В ДЛИНУ</t>
  </si>
  <si>
    <t>БЕГ 200 М</t>
  </si>
  <si>
    <t>финальные забеги</t>
  </si>
  <si>
    <t>8</t>
  </si>
  <si>
    <t>15</t>
  </si>
  <si>
    <t>14</t>
  </si>
  <si>
    <t>13</t>
  </si>
  <si>
    <t>12</t>
  </si>
  <si>
    <t>9</t>
  </si>
  <si>
    <t>20</t>
  </si>
  <si>
    <t>21</t>
  </si>
  <si>
    <t>160</t>
  </si>
  <si>
    <t>150</t>
  </si>
  <si>
    <t>БЕГ 400 М с/б</t>
  </si>
  <si>
    <t>финальные соревнования</t>
  </si>
  <si>
    <t>БЕГ 5000 М</t>
  </si>
  <si>
    <t>Территория</t>
  </si>
  <si>
    <t>Округ</t>
  </si>
  <si>
    <t xml:space="preserve">Организация                                                        Ведомство       </t>
  </si>
  <si>
    <t>72</t>
  </si>
  <si>
    <t>14:00</t>
  </si>
  <si>
    <t>МУЖЧИНЫ</t>
  </si>
  <si>
    <t xml:space="preserve">Прыжок в высоту </t>
  </si>
  <si>
    <t>Ветер</t>
  </si>
  <si>
    <t>мсмк</t>
  </si>
  <si>
    <t>мс</t>
  </si>
  <si>
    <t>кмс</t>
  </si>
  <si>
    <t>1ю</t>
  </si>
  <si>
    <t>2ю</t>
  </si>
  <si>
    <t>3ю</t>
  </si>
  <si>
    <t>ЭСТАФЕТНЫЙ БЕГ 4х100 М</t>
  </si>
  <si>
    <t>х0</t>
  </si>
  <si>
    <t>хх0</t>
  </si>
  <si>
    <t>258</t>
  </si>
  <si>
    <t>0</t>
  </si>
  <si>
    <t xml:space="preserve">Прыжок с шестом   </t>
  </si>
  <si>
    <t>8 июня 2012 г.</t>
  </si>
  <si>
    <t>9 июня 2012 г.</t>
  </si>
  <si>
    <t>10 июня 2012 г.</t>
  </si>
  <si>
    <t>г. Краснодар ул. Сормовская 12/4</t>
  </si>
  <si>
    <t>г. Краснодар ст. "Динамо"</t>
  </si>
  <si>
    <t xml:space="preserve">Чемпионат и первенство ЮФО, С-КФО среди молодежи (90-92 гг.р.), юниоров (93-94 гг.р.), юношей и девушек (95-96 гг.р.) </t>
  </si>
  <si>
    <t>ДЕПАРТАМЕНТ ПО ФИЗИЧЕСКОЙ КУЛЬТУРЕ СПОРТУ И ТУРИЗМУ КРАСНОДАРСКОГО КРАЯ</t>
  </si>
  <si>
    <t xml:space="preserve">ФЕДЕРАЦИЯ ЛЕГКОЙ АТЛЕТИКИ КРАСНОДАРСКОГО КРАЯ </t>
  </si>
  <si>
    <t>ГБУ КК "ЦСП по легкой атлетике"</t>
  </si>
  <si>
    <t xml:space="preserve">место </t>
  </si>
  <si>
    <t>ЮФО</t>
  </si>
  <si>
    <t>С-КФО</t>
  </si>
  <si>
    <t>ИВАНЕНКО ПЕТР</t>
  </si>
  <si>
    <t>11.01.86</t>
  </si>
  <si>
    <t>АДЫГЕЯ</t>
  </si>
  <si>
    <t>МС</t>
  </si>
  <si>
    <t>КМС</t>
  </si>
  <si>
    <t>ШВСМ</t>
  </si>
  <si>
    <t>30.08.93</t>
  </si>
  <si>
    <t>СДЮСШОР</t>
  </si>
  <si>
    <t>ДЮСШ</t>
  </si>
  <si>
    <t>ПЕТРОВ ДМИТРИЙ</t>
  </si>
  <si>
    <t>28.05.89</t>
  </si>
  <si>
    <t>АСТРАХАНСКАЯ</t>
  </si>
  <si>
    <t>БАТЫРЬ ЮРИЙ</t>
  </si>
  <si>
    <t>15.05.88</t>
  </si>
  <si>
    <t>ВОЛГОГРАДСКАЯ</t>
  </si>
  <si>
    <t>НЕФЕДОВ Г.Ф.</t>
  </si>
  <si>
    <t>ЦСП</t>
  </si>
  <si>
    <t>МСМК</t>
  </si>
  <si>
    <t>МИЛОКУМОВ СЕРГЕЙ</t>
  </si>
  <si>
    <t>13.11.87</t>
  </si>
  <si>
    <t>МИХАНОШИН М.Л. ГОРЬКОВЫ Б.Н. Б.Б.</t>
  </si>
  <si>
    <t>ЛУПАЧЕВ А.С.</t>
  </si>
  <si>
    <t>СДЮСШОР-5</t>
  </si>
  <si>
    <t>АЛИГАДЖИЕВ ЗАУР</t>
  </si>
  <si>
    <t>01.12.87</t>
  </si>
  <si>
    <t>ДАГЕСТАН</t>
  </si>
  <si>
    <t>АЛИГАДЖИЕВ М.Р. СИНИЦЫН А.В.</t>
  </si>
  <si>
    <t>ДЖАБРАИЛОВ РУСЛАН</t>
  </si>
  <si>
    <t>21.10.83</t>
  </si>
  <si>
    <t>ЧУПАНОВ К.</t>
  </si>
  <si>
    <t>РДЮСШ</t>
  </si>
  <si>
    <t>БАГАУТДИНОВ З.М.</t>
  </si>
  <si>
    <t>АБАКАРОВ ШАМИЛЬ</t>
  </si>
  <si>
    <t>МАГАМЕДОВ Н.И.</t>
  </si>
  <si>
    <t>1991</t>
  </si>
  <si>
    <t>СТЕПАНОВ С.А.</t>
  </si>
  <si>
    <t>1992</t>
  </si>
  <si>
    <t>АМРАХОВ РЕНАТ</t>
  </si>
  <si>
    <t>МАГОМЕДОВ И.А.</t>
  </si>
  <si>
    <t>1993</t>
  </si>
  <si>
    <t>1995</t>
  </si>
  <si>
    <t>БУЛГАКОВ АРТЕМ</t>
  </si>
  <si>
    <t>ПИРОГ ОЛЕГ</t>
  </si>
  <si>
    <t>24.01.86</t>
  </si>
  <si>
    <t>КБР</t>
  </si>
  <si>
    <t>ШВСМ СДЮСШОР</t>
  </si>
  <si>
    <t>01.04.88</t>
  </si>
  <si>
    <t>ШХАНУКОВ С.Н.</t>
  </si>
  <si>
    <t>БОНДАРЬ С.Н.</t>
  </si>
  <si>
    <t>ЧЕРНОХАТОВ ПЕТР</t>
  </si>
  <si>
    <t>15.12.88</t>
  </si>
  <si>
    <t>ДЮСШ "КОЛОС" РА ШВСМ</t>
  </si>
  <si>
    <t>ЛЕВИН МИХАИЛ</t>
  </si>
  <si>
    <t>10.04.86</t>
  </si>
  <si>
    <t>КРАСНОДАРСКИЙ</t>
  </si>
  <si>
    <t>СИНИЦЫН А.В.</t>
  </si>
  <si>
    <t>ЦСП ПО Л/А Д</t>
  </si>
  <si>
    <t>БОРИСОВ АРТЕМ</t>
  </si>
  <si>
    <t>16.10.89</t>
  </si>
  <si>
    <t>ТУЧАК ИГОРЬ</t>
  </si>
  <si>
    <t>10.02.77</t>
  </si>
  <si>
    <t>ЛЕСНОЙ АЛЕКСАНДР</t>
  </si>
  <si>
    <t>04.07.88</t>
  </si>
  <si>
    <t>ГРОМАДСКИЙ АНДРЕЙ</t>
  </si>
  <si>
    <t>25.04.88</t>
  </si>
  <si>
    <t>ТРУХОВ А.А.</t>
  </si>
  <si>
    <t>МОРГАЧЕВ АЛЕКСЕЙ</t>
  </si>
  <si>
    <t>ПОДДУБНОВА М.П.</t>
  </si>
  <si>
    <t>ТЫЩЕНКО АЛАН</t>
  </si>
  <si>
    <t>19.03.89</t>
  </si>
  <si>
    <t>СЕДОВ С.П. МОРОЗОВ П.Л.</t>
  </si>
  <si>
    <t>ДАНИЛЕНКО ДЕНИС</t>
  </si>
  <si>
    <t>14.12.84</t>
  </si>
  <si>
    <t>ИВАНОВ Н.А.</t>
  </si>
  <si>
    <t>Д</t>
  </si>
  <si>
    <t>БРЕДИХИН ВЛАС</t>
  </si>
  <si>
    <t>03.10.88</t>
  </si>
  <si>
    <t>МУСАЛЕВ ВАЛЕРИЙ</t>
  </si>
  <si>
    <t>03.03.84</t>
  </si>
  <si>
    <t xml:space="preserve">НИКИТИН А.М. </t>
  </si>
  <si>
    <t>ЛУКЬЯНЦЕВ ВАЛЕРИЙ</t>
  </si>
  <si>
    <t>30.09.89</t>
  </si>
  <si>
    <t>МОРОЗОВ П.Л. ЧИРВА С.И.</t>
  </si>
  <si>
    <t>ЖИЛКО СЕРГЕЙ</t>
  </si>
  <si>
    <t>09.04.85</t>
  </si>
  <si>
    <t>АЗИЗЬЯН А.А. МУХАНЕВ А.В.</t>
  </si>
  <si>
    <t>ШУБИН ДМИТРИЙ</t>
  </si>
  <si>
    <t>01.01.84</t>
  </si>
  <si>
    <t>КОЧУБЕЙ И.М.</t>
  </si>
  <si>
    <t>ПУШКАРЕВ АЛЕКСЕЙ</t>
  </si>
  <si>
    <t>04.11.86</t>
  </si>
  <si>
    <t>МАРТИАНОВ Е.В.</t>
  </si>
  <si>
    <t>ЦСП Д</t>
  </si>
  <si>
    <t>КОНДРАТЕНКО ВАСИЛИЙ</t>
  </si>
  <si>
    <t>02.09.89</t>
  </si>
  <si>
    <t>ШЕВЦОВ ИГОРЬ</t>
  </si>
  <si>
    <t>03.07.87</t>
  </si>
  <si>
    <t>КРИВОШАПОВ Н.И.</t>
  </si>
  <si>
    <t>БЕЛОВ АЛЕКСАНДР</t>
  </si>
  <si>
    <t>11.12.80</t>
  </si>
  <si>
    <t>ВОЛКОВ АЛЕКСАНДР</t>
  </si>
  <si>
    <t>06.07.76</t>
  </si>
  <si>
    <t>ГЛАДЫРЬ М.Ф.</t>
  </si>
  <si>
    <t>ЦСП ПО Л\А</t>
  </si>
  <si>
    <t>ЛУКЬЯНЕНКО ЕВГЕНИЙ</t>
  </si>
  <si>
    <t>23.01.85</t>
  </si>
  <si>
    <t>РЯБУХИНА А.В. ГРПИЧ С.В.</t>
  </si>
  <si>
    <t>ДЮСШ-1</t>
  </si>
  <si>
    <t>ЗАВОРОТИНСКИЙ АЛЕКСАНДР</t>
  </si>
  <si>
    <t>26.09.87</t>
  </si>
  <si>
    <t>БАГДАСАРЯН К.Е.</t>
  </si>
  <si>
    <t>ПИЛИПЧУК СЕРГЕЙ</t>
  </si>
  <si>
    <t>02.06.89</t>
  </si>
  <si>
    <t>ПОНОМАРЕНКО А.А.</t>
  </si>
  <si>
    <t>СДЮСШОР "ВЕНЕЦ"</t>
  </si>
  <si>
    <t>АБРАМКИН АНТОН</t>
  </si>
  <si>
    <t>01.04.83</t>
  </si>
  <si>
    <t>АЗИЗЬЯН А.А. ГОРБУНОВА Т.А.</t>
  </si>
  <si>
    <t>ЛЫТКИН А.В.</t>
  </si>
  <si>
    <t>ВЯЛЬЦЕВА В.Г.</t>
  </si>
  <si>
    <t>НИКИТИН А.М. СТОРОЖЕВА Т.А.</t>
  </si>
  <si>
    <t>ЦСП ПО Л/А</t>
  </si>
  <si>
    <t>ДЮСШ "ЛИДЕР"</t>
  </si>
  <si>
    <t>РУДОВ КИРИЛЛ</t>
  </si>
  <si>
    <t>24.10.92</t>
  </si>
  <si>
    <t>НАЙМИТ И.В.</t>
  </si>
  <si>
    <t>ТАНЦУРА АНАТОЛИЙ</t>
  </si>
  <si>
    <t>ФРОЛОВ ДЕНИС</t>
  </si>
  <si>
    <t>1987</t>
  </si>
  <si>
    <t>НИКИТИН А.М.</t>
  </si>
  <si>
    <t>КОВАЛЕВ АЛЕКСЕЙ</t>
  </si>
  <si>
    <t>НИКИТИН А.М. ЗАВОЛОКА В.Г.</t>
  </si>
  <si>
    <t>ВОДОЛАГА СЕРГЕЙ</t>
  </si>
  <si>
    <t>07.07.87</t>
  </si>
  <si>
    <t xml:space="preserve">КРАСНОДАРСКИЙ </t>
  </si>
  <si>
    <t>БАКЧЕВНИКОВ ВИКТОР</t>
  </si>
  <si>
    <t>15.11.89</t>
  </si>
  <si>
    <t>КОВАЛЬЧУК АРТЕМ</t>
  </si>
  <si>
    <t>07.01.87</t>
  </si>
  <si>
    <t>КЧР</t>
  </si>
  <si>
    <t>ТЕНЦ ДМИТРИЙ</t>
  </si>
  <si>
    <t>19.01.80</t>
  </si>
  <si>
    <t>КАЛИНИН ЛЕОНИД</t>
  </si>
  <si>
    <t>ЧЕЛНОКОВ КОНСТАНТИН</t>
  </si>
  <si>
    <t>01.11.86</t>
  </si>
  <si>
    <t>ЦАУН АНДРЕЙ</t>
  </si>
  <si>
    <t>РОСТОВСКАЯ</t>
  </si>
  <si>
    <t>КОПАНЕВ Н.А.</t>
  </si>
  <si>
    <t>ЦСП-1</t>
  </si>
  <si>
    <t>1988</t>
  </si>
  <si>
    <t>ВОРОНЦОВ ЯН</t>
  </si>
  <si>
    <t>СИМОНОВ АНДРЕЙ</t>
  </si>
  <si>
    <t>17.06.93</t>
  </si>
  <si>
    <t>ИСТОМИНЫ Е.Е. Е.Л.</t>
  </si>
  <si>
    <t>ЯКОБЧУК АНТОН</t>
  </si>
  <si>
    <t>21.07.94</t>
  </si>
  <si>
    <t>ДАВЫДОВ ГЕРМАН</t>
  </si>
  <si>
    <t>28.07.93</t>
  </si>
  <si>
    <t>КОНОВСКОЙ А.Н.</t>
  </si>
  <si>
    <t>17.05.89</t>
  </si>
  <si>
    <t>РСО-АЛАНИЯ</t>
  </si>
  <si>
    <t>ЛЯДНОВЫ Т.С. В.А.</t>
  </si>
  <si>
    <t>ШИЯН Т.Н.</t>
  </si>
  <si>
    <t>КАРАЕВ ИЛЬДАР</t>
  </si>
  <si>
    <t>02.08.93</t>
  </si>
  <si>
    <t>10.01.95</t>
  </si>
  <si>
    <t>НИКИФОРОВ АНТОН</t>
  </si>
  <si>
    <t>20.03.87</t>
  </si>
  <si>
    <t>САРАТОВСКАЯ</t>
  </si>
  <si>
    <t>БОЧКАРЕВА М.В.</t>
  </si>
  <si>
    <t>СДЮСШОР-6</t>
  </si>
  <si>
    <t>СТАВРОПОЛЬСКИЙ</t>
  </si>
  <si>
    <t>ФИЛИЧКИН ЕВГЕНИЙ</t>
  </si>
  <si>
    <t>03.03.87</t>
  </si>
  <si>
    <t>ГРОМОВ И.В. ОЛЕЙНИКОВ М.Ю.</t>
  </si>
  <si>
    <t>ГУРСКИЙ МАКСИМ</t>
  </si>
  <si>
    <t>15.04.89</t>
  </si>
  <si>
    <t>ГИНДЛЕР В.В.</t>
  </si>
  <si>
    <t>КРОХМАЛЕВ А.В.</t>
  </si>
  <si>
    <t>МЕСЯЦЕВ ВЛАДИСЛАВ</t>
  </si>
  <si>
    <t>09.01.92</t>
  </si>
  <si>
    <t>КРАСНОДАРСИЙ</t>
  </si>
  <si>
    <t>УСОВЫ В.Г., Н.А., ТИЩЕНКО Н.А.</t>
  </si>
  <si>
    <t>ЗМС</t>
  </si>
  <si>
    <t>ЧЕРНОВ ЕВГЕНИЙ</t>
  </si>
  <si>
    <t>09.11.91</t>
  </si>
  <si>
    <t>КРАСНОДАРСКИЙ-СТАВРОПОЛЬСКИЙ</t>
  </si>
  <si>
    <t>ЧЕРНОВ С.А. ЗАЦЕЛЯПИН М.И.</t>
  </si>
  <si>
    <t>СДЮСШОР УОР</t>
  </si>
  <si>
    <t>ГРИНЧУК ВЛАДИСЛАВ</t>
  </si>
  <si>
    <t>28.01.93</t>
  </si>
  <si>
    <t>ТИЩЕНКО Н.А. ДЬЯКОВ В.Ю.</t>
  </si>
  <si>
    <t xml:space="preserve">СТАВРОПОЛЬСКИЙ </t>
  </si>
  <si>
    <t>106</t>
  </si>
  <si>
    <t>ЦСП по л/а Д</t>
  </si>
  <si>
    <t>ГЛАДКОВА О.С. МАЛЫШЕВ В.В.</t>
  </si>
  <si>
    <t>110</t>
  </si>
  <si>
    <t>131</t>
  </si>
  <si>
    <t>ДЮСШ ПО Л/А</t>
  </si>
  <si>
    <t>Д ЦСП ПО Л/А</t>
  </si>
  <si>
    <t>107</t>
  </si>
  <si>
    <t>262</t>
  </si>
  <si>
    <t>ПОТАПОВ В.Е. САГДИЕВ А.М.</t>
  </si>
  <si>
    <t>ЦСП ДЮСШ-1</t>
  </si>
  <si>
    <t>161</t>
  </si>
  <si>
    <t>263</t>
  </si>
  <si>
    <t>ПЛОТНИКОВ ДМИТРИЙ</t>
  </si>
  <si>
    <t>120</t>
  </si>
  <si>
    <t>07.11.85</t>
  </si>
  <si>
    <t>124</t>
  </si>
  <si>
    <t>БОБКОВ ДМИТРИЙЙ</t>
  </si>
  <si>
    <t>27.03.88</t>
  </si>
  <si>
    <t>ГОРБУНОВА Т.А. ПОДДУБНОВА М.П.</t>
  </si>
  <si>
    <t>123</t>
  </si>
  <si>
    <t>СИРОТКИН ВИКТОР</t>
  </si>
  <si>
    <t>21.03.87</t>
  </si>
  <si>
    <t>СМОЛЕВА Н.В. ПОДДУБНОВА М.П.</t>
  </si>
  <si>
    <t>86</t>
  </si>
  <si>
    <t>87</t>
  </si>
  <si>
    <t>ЦАХИЛОВ ТАЙМУРАД</t>
  </si>
  <si>
    <t>158</t>
  </si>
  <si>
    <t>КАСТАРНОВА А.В. ЛЯДНОВЫ Т.С. В.А.</t>
  </si>
  <si>
    <t>252</t>
  </si>
  <si>
    <t>КРЫГИН ПАВЕЛ</t>
  </si>
  <si>
    <t>11.11.89</t>
  </si>
  <si>
    <t>ЛЯДНОВЫ Т.С. В.А. КОСТАРНОВА Я.В.</t>
  </si>
  <si>
    <t>251</t>
  </si>
  <si>
    <t>193</t>
  </si>
  <si>
    <t>192</t>
  </si>
  <si>
    <t>УШЕНИН ОЛЕГ</t>
  </si>
  <si>
    <t>РОГАЧЕВ Г.И.</t>
  </si>
  <si>
    <t>198</t>
  </si>
  <si>
    <t>244</t>
  </si>
  <si>
    <t>18.04.83</t>
  </si>
  <si>
    <t>ГУЗИЙ ВЛАДИМИР</t>
  </si>
  <si>
    <t>НИКИТИН А.М. ЧЕРНЫЙ А.В.</t>
  </si>
  <si>
    <t>257</t>
  </si>
  <si>
    <t>24.07.87</t>
  </si>
  <si>
    <t>261</t>
  </si>
  <si>
    <t>САМОСТОЯТЕЛЬНО</t>
  </si>
  <si>
    <t>Б/Р</t>
  </si>
  <si>
    <t>11.06.66</t>
  </si>
  <si>
    <t>ЧИРКОВ ЕВГЕНИЙ</t>
  </si>
  <si>
    <t>280</t>
  </si>
  <si>
    <t>САМАРИН АНДРЕЙ</t>
  </si>
  <si>
    <t>28.12.87</t>
  </si>
  <si>
    <t>51</t>
  </si>
  <si>
    <t>ИЛЬЧЕНКО АЛЕКСАНДР</t>
  </si>
  <si>
    <t>488</t>
  </si>
  <si>
    <t>КОЗЛИТИН ВИКТОР</t>
  </si>
  <si>
    <t>12.06.88</t>
  </si>
  <si>
    <t>ТРОФИМОВЫ Е.В. Т.Ф.</t>
  </si>
  <si>
    <t>495</t>
  </si>
  <si>
    <t>ЦСП РА</t>
  </si>
  <si>
    <t>479</t>
  </si>
  <si>
    <t>ВИТЬ СЕРГЕЙ</t>
  </si>
  <si>
    <t>25.12.85</t>
  </si>
  <si>
    <t>ЕРОХИНА Н.П.</t>
  </si>
  <si>
    <t>71</t>
  </si>
  <si>
    <t>ШКУРЛАТОВ ВИТАЛИЙ</t>
  </si>
  <si>
    <t>25.05.79</t>
  </si>
  <si>
    <t>ШКУРЛАТОВЫ Г.А., В.Н.</t>
  </si>
  <si>
    <t>КРАСНОДАРСКИЙ ВОЛГОГРАДСКАЯ</t>
  </si>
  <si>
    <t>ЦСП ЦСП ПО Л/А</t>
  </si>
  <si>
    <t>484</t>
  </si>
  <si>
    <t>ЕРШОВ АЛЕКСАНДР</t>
  </si>
  <si>
    <t>02.02.89</t>
  </si>
  <si>
    <t>ДОГОНКИН В.А. СОЛДАТОВА В.В.</t>
  </si>
  <si>
    <t>146</t>
  </si>
  <si>
    <t>ДЮСШ "КАИССА"</t>
  </si>
  <si>
    <t>75</t>
  </si>
  <si>
    <t>440</t>
  </si>
  <si>
    <t>08.10.88</t>
  </si>
  <si>
    <t xml:space="preserve">СОЛЯНКИН И.П. </t>
  </si>
  <si>
    <t>408</t>
  </si>
  <si>
    <t>27.12.89</t>
  </si>
  <si>
    <t>295</t>
  </si>
  <si>
    <t>297</t>
  </si>
  <si>
    <t xml:space="preserve">ВЯЛЬЦЕВА В.Г. </t>
  </si>
  <si>
    <t>304</t>
  </si>
  <si>
    <t>311</t>
  </si>
  <si>
    <t>ШЕВЧЕНКО АНАТОЛИЙ</t>
  </si>
  <si>
    <t>08.05.82</t>
  </si>
  <si>
    <t>ШУБИН М.С.</t>
  </si>
  <si>
    <t>310</t>
  </si>
  <si>
    <t>ИВОЙЛОВ ПЕТР</t>
  </si>
  <si>
    <t>21.12.83</t>
  </si>
  <si>
    <t>371</t>
  </si>
  <si>
    <t>РОМАНОВ АЛЕКСАНДР</t>
  </si>
  <si>
    <t>17.09.89</t>
  </si>
  <si>
    <t>АР СДЮСШОР</t>
  </si>
  <si>
    <t>328</t>
  </si>
  <si>
    <t>368</t>
  </si>
  <si>
    <t xml:space="preserve">ЧАДИН К.А. </t>
  </si>
  <si>
    <t>114</t>
  </si>
  <si>
    <t>ГОРЛОВ КОНСТАНТИН</t>
  </si>
  <si>
    <t>1982</t>
  </si>
  <si>
    <t>100</t>
  </si>
  <si>
    <t>23.04.86</t>
  </si>
  <si>
    <t>97</t>
  </si>
  <si>
    <t>104</t>
  </si>
  <si>
    <t>142</t>
  </si>
  <si>
    <t>181</t>
  </si>
  <si>
    <t>АЛАХВЕРДОВ АНДРЕЙ</t>
  </si>
  <si>
    <t>27.02.85</t>
  </si>
  <si>
    <t>АЛАХВЕРДОВ</t>
  </si>
  <si>
    <t>183</t>
  </si>
  <si>
    <t>182</t>
  </si>
  <si>
    <t>ИВАНОВ ИВАН</t>
  </si>
  <si>
    <t>08.10.84</t>
  </si>
  <si>
    <t>14:20</t>
  </si>
  <si>
    <t>156</t>
  </si>
  <si>
    <t>15:00</t>
  </si>
  <si>
    <t>16:20</t>
  </si>
  <si>
    <t>19:30</t>
  </si>
  <si>
    <t>18:10</t>
  </si>
  <si>
    <t>19:35</t>
  </si>
  <si>
    <t>13:20</t>
  </si>
  <si>
    <t>218</t>
  </si>
  <si>
    <t>11:30</t>
  </si>
  <si>
    <t>18:00</t>
  </si>
  <si>
    <t>19:10</t>
  </si>
  <si>
    <t>18:50</t>
  </si>
  <si>
    <t>17:20</t>
  </si>
  <si>
    <t>14.58</t>
  </si>
  <si>
    <t>14.83</t>
  </si>
  <si>
    <t>66</t>
  </si>
  <si>
    <t>х</t>
  </si>
  <si>
    <t>-</t>
  </si>
  <si>
    <t>сошел</t>
  </si>
  <si>
    <t>Х</t>
  </si>
  <si>
    <t>20:40</t>
  </si>
  <si>
    <t>11.05</t>
  </si>
  <si>
    <t>10.83</t>
  </si>
  <si>
    <t>10.54</t>
  </si>
  <si>
    <t>10.71</t>
  </si>
  <si>
    <t>10.75</t>
  </si>
  <si>
    <t>10.85</t>
  </si>
  <si>
    <t>19:00</t>
  </si>
  <si>
    <t>530</t>
  </si>
  <si>
    <t>550</t>
  </si>
  <si>
    <t>573</t>
  </si>
  <si>
    <t>584</t>
  </si>
  <si>
    <t>ххх</t>
  </si>
  <si>
    <t>10:15</t>
  </si>
  <si>
    <t>Н/Я</t>
  </si>
  <si>
    <t>16:40</t>
  </si>
  <si>
    <t>402</t>
  </si>
  <si>
    <t>ЛЯДУСОВ КОНСТАНТИН</t>
  </si>
  <si>
    <t>ФОМИН ИГОРЬ</t>
  </si>
  <si>
    <t>02.03.88</t>
  </si>
  <si>
    <t>04.10.79</t>
  </si>
  <si>
    <t>071</t>
  </si>
  <si>
    <t>075</t>
  </si>
  <si>
    <t xml:space="preserve">Главный судья соревнований </t>
  </si>
  <si>
    <t>В.Б. Шпитальный</t>
  </si>
  <si>
    <t>ВК  Краснодар</t>
  </si>
  <si>
    <t>Главный секретарь соревнований</t>
  </si>
  <si>
    <t>А.Е. Мисанова</t>
  </si>
  <si>
    <t>23.63</t>
  </si>
  <si>
    <t>23.03</t>
  </si>
  <si>
    <t>22.65</t>
  </si>
  <si>
    <t>22.88</t>
  </si>
  <si>
    <t>22.49</t>
  </si>
  <si>
    <t>22.29</t>
  </si>
  <si>
    <t>21.29</t>
  </si>
  <si>
    <t>21.93</t>
  </si>
  <si>
    <t>н/я</t>
  </si>
  <si>
    <t>442</t>
  </si>
  <si>
    <t>441</t>
  </si>
  <si>
    <t>ЛЕБЕДЕВ ДМИТРИЙ</t>
  </si>
  <si>
    <t>22.02.93</t>
  </si>
  <si>
    <t>1111</t>
  </si>
  <si>
    <t>11111</t>
  </si>
  <si>
    <t>0124</t>
  </si>
  <si>
    <t>121</t>
  </si>
  <si>
    <t>111</t>
  </si>
  <si>
    <t>АБДУЛЖАЛИЛОВ РАСУЛ</t>
  </si>
  <si>
    <t>31.08.90</t>
  </si>
  <si>
    <t>305</t>
  </si>
  <si>
    <t>159</t>
  </si>
  <si>
    <t>РАВАШДЕХ ИСЛАМ</t>
  </si>
  <si>
    <t>АЛЬБОРОВ ЗАУР</t>
  </si>
  <si>
    <t>ЗАЙЦЕВ АЛЕКСЕЙ</t>
  </si>
  <si>
    <t>1юн</t>
  </si>
  <si>
    <t>t° + 24 вл. 80%</t>
  </si>
  <si>
    <t>t° +24 вл. 80%</t>
  </si>
  <si>
    <t>РДЮСШ ПО Л/А</t>
  </si>
  <si>
    <t>ЖУКОВ А.А. 
ГАБРИЛЯН Г.Г.</t>
  </si>
  <si>
    <t>14:36.61</t>
  </si>
  <si>
    <t>15:16.53</t>
  </si>
  <si>
    <t>16:01.91</t>
  </si>
  <si>
    <t>21:27.81</t>
  </si>
  <si>
    <t>б/р</t>
  </si>
  <si>
    <t>28.03.88</t>
  </si>
  <si>
    <t>КАМБАЧОКОВ АЗАМАТ</t>
  </si>
  <si>
    <t>14.39</t>
  </si>
  <si>
    <t>14.67</t>
  </si>
  <si>
    <t>ЧУПАНОВ К.Э.</t>
  </si>
  <si>
    <t>48.57</t>
  </si>
  <si>
    <t>48.58</t>
  </si>
  <si>
    <t>49.35</t>
  </si>
  <si>
    <t>50.35</t>
  </si>
  <si>
    <t>51.46</t>
  </si>
  <si>
    <t>51.63</t>
  </si>
  <si>
    <t>НИКИТИН А.М. ГУУОВ А.В.</t>
  </si>
  <si>
    <t>52.14</t>
  </si>
  <si>
    <t>53.10</t>
  </si>
  <si>
    <t>53.17</t>
  </si>
  <si>
    <t>53.82</t>
  </si>
  <si>
    <t>54.02</t>
  </si>
  <si>
    <t>54.17</t>
  </si>
  <si>
    <t>56.51</t>
  </si>
  <si>
    <t>56.66</t>
  </si>
  <si>
    <t>1:51.74</t>
  </si>
  <si>
    <t>1:52.52</t>
  </si>
  <si>
    <t>1:53.09</t>
  </si>
  <si>
    <t>1:55.47</t>
  </si>
  <si>
    <t>1:57.44</t>
  </si>
  <si>
    <t>2:07.87</t>
  </si>
  <si>
    <t>ЭСТАФЕТНЫЙ БЕГ 4х400 М</t>
  </si>
  <si>
    <t>Финал А</t>
  </si>
  <si>
    <t>Финал Б</t>
  </si>
  <si>
    <t>22.89</t>
  </si>
  <si>
    <t>МАРТИАНОВ  Е.В. ПРОСКУРИН Н.В.</t>
  </si>
  <si>
    <t xml:space="preserve">КУЛИКОВА В.Е. </t>
  </si>
  <si>
    <t>5.73</t>
  </si>
  <si>
    <t>5.30</t>
  </si>
  <si>
    <t>3:52.25</t>
  </si>
  <si>
    <t>3:54.36</t>
  </si>
  <si>
    <t>3:59.51</t>
  </si>
  <si>
    <t>4:10.02</t>
  </si>
  <si>
    <t>3:17.43</t>
  </si>
  <si>
    <t>3:22.95</t>
  </si>
  <si>
    <t>СОШЕЛ</t>
  </si>
  <si>
    <t>СПРАВКА</t>
  </si>
  <si>
    <t>10.68</t>
  </si>
  <si>
    <t>10.90</t>
  </si>
  <si>
    <t>10.91</t>
  </si>
  <si>
    <t>10.94</t>
  </si>
  <si>
    <t>11.01</t>
  </si>
  <si>
    <t>11.17</t>
  </si>
  <si>
    <t>11.16</t>
  </si>
  <si>
    <t>11.61</t>
  </si>
  <si>
    <t>2525</t>
  </si>
  <si>
    <t>2526</t>
  </si>
  <si>
    <t>2527</t>
  </si>
  <si>
    <t>2528</t>
  </si>
  <si>
    <t>185</t>
  </si>
  <si>
    <t>190</t>
  </si>
  <si>
    <t>195</t>
  </si>
  <si>
    <t>199</t>
  </si>
  <si>
    <t>202</t>
  </si>
  <si>
    <t>205</t>
  </si>
  <si>
    <t>208</t>
  </si>
  <si>
    <t>212</t>
  </si>
  <si>
    <t>215</t>
  </si>
  <si>
    <t>221</t>
  </si>
  <si>
    <t>Х0</t>
  </si>
  <si>
    <t>ХХХ</t>
  </si>
  <si>
    <t>ХХ0</t>
  </si>
  <si>
    <t>2.18</t>
  </si>
  <si>
    <t>2.15</t>
  </si>
  <si>
    <t>2.08</t>
  </si>
  <si>
    <t>2.05</t>
  </si>
  <si>
    <t>2.02</t>
  </si>
  <si>
    <t>1.95</t>
  </si>
  <si>
    <t>1.90</t>
  </si>
  <si>
    <t>1.85</t>
  </si>
  <si>
    <t>21.45</t>
  </si>
  <si>
    <t>22.31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</si>
</sst>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6" formatCode="0.0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b/>
      <u/>
      <sz val="10"/>
      <name val="Tahoma"/>
      <family val="2"/>
    </font>
    <font>
      <sz val="9"/>
      <name val="Tahoma"/>
      <family val="2"/>
    </font>
    <font>
      <b/>
      <sz val="10"/>
      <name val="Tahoma"/>
      <family val="2"/>
      <charset val="204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b/>
      <sz val="9"/>
      <name val="Tahoma"/>
      <family val="2"/>
    </font>
    <font>
      <b/>
      <u/>
      <sz val="9"/>
      <name val="Tahoma"/>
      <family val="2"/>
    </font>
    <font>
      <b/>
      <sz val="8"/>
      <name val="Tahoma"/>
      <family val="2"/>
    </font>
    <font>
      <sz val="9"/>
      <color indexed="63"/>
      <name val="Arial Cyr"/>
      <charset val="204"/>
    </font>
    <font>
      <sz val="6"/>
      <color indexed="63"/>
      <name val="Arial Cyr"/>
      <charset val="204"/>
    </font>
    <font>
      <sz val="9"/>
      <color indexed="63"/>
      <name val="Microsoft Sans Serif"/>
      <family val="2"/>
      <charset val="204"/>
    </font>
    <font>
      <sz val="10"/>
      <color indexed="10"/>
      <name val="Tahoma"/>
      <family val="2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b/>
      <sz val="10"/>
      <color rgb="FFFF0000"/>
      <name val="Tahoma"/>
      <family val="2"/>
    </font>
    <font>
      <sz val="10"/>
      <color rgb="FFFF0000"/>
      <name val="Tahoma"/>
      <family val="2"/>
    </font>
    <font>
      <sz val="8"/>
      <color indexed="63"/>
      <name val="Microsoft Sans Serif"/>
      <family val="2"/>
      <charset val="204"/>
    </font>
    <font>
      <sz val="10"/>
      <color theme="0"/>
      <name val="Tahoma"/>
      <family val="2"/>
    </font>
    <font>
      <sz val="10"/>
      <color theme="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49" fontId="2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Fill="1" applyBorder="1" applyAlignment="1">
      <alignment wrapText="1"/>
    </xf>
    <xf numFmtId="0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right" wrapText="1"/>
    </xf>
    <xf numFmtId="49" fontId="6" fillId="0" borderId="0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right"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center" vertical="top" wrapText="1"/>
    </xf>
    <xf numFmtId="49" fontId="11" fillId="0" borderId="0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vertical="center" wrapText="1"/>
    </xf>
    <xf numFmtId="49" fontId="11" fillId="0" borderId="0" xfId="0" applyNumberFormat="1" applyFont="1" applyFill="1" applyBorder="1" applyAlignment="1">
      <alignment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Alignment="1">
      <alignment vertical="center"/>
    </xf>
    <xf numFmtId="0" fontId="4" fillId="0" borderId="0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wrapText="1"/>
    </xf>
    <xf numFmtId="0" fontId="9" fillId="0" borderId="0" xfId="0" applyFont="1" applyFill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shrinkToFit="1"/>
    </xf>
    <xf numFmtId="49" fontId="17" fillId="0" borderId="0" xfId="0" applyNumberFormat="1" applyFont="1" applyBorder="1" applyAlignment="1">
      <alignment horizontal="center" wrapText="1"/>
    </xf>
    <xf numFmtId="49" fontId="17" fillId="0" borderId="0" xfId="0" applyNumberFormat="1" applyFont="1" applyBorder="1" applyAlignment="1">
      <alignment horizontal="center" vertical="top" wrapText="1"/>
    </xf>
    <xf numFmtId="49" fontId="17" fillId="0" borderId="0" xfId="0" applyNumberFormat="1" applyFont="1" applyBorder="1" applyAlignment="1">
      <alignment wrapText="1"/>
    </xf>
    <xf numFmtId="0" fontId="20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textRotation="255"/>
    </xf>
    <xf numFmtId="0" fontId="14" fillId="0" borderId="2" xfId="0" applyFont="1" applyBorder="1" applyAlignment="1">
      <alignment horizontal="center" vertical="center" textRotation="255" wrapText="1"/>
    </xf>
    <xf numFmtId="0" fontId="14" fillId="0" borderId="2" xfId="0" applyFont="1" applyFill="1" applyBorder="1" applyAlignment="1">
      <alignment horizontal="center" vertical="center" textRotation="255" wrapText="1"/>
    </xf>
    <xf numFmtId="0" fontId="5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right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right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Border="1" applyAlignment="1">
      <alignment horizontal="center" vertical="top"/>
    </xf>
    <xf numFmtId="0" fontId="10" fillId="2" borderId="0" xfId="0" applyFont="1" applyFill="1"/>
    <xf numFmtId="0" fontId="23" fillId="2" borderId="0" xfId="0" applyFont="1" applyFill="1" applyAlignment="1">
      <alignment horizontal="left"/>
    </xf>
    <xf numFmtId="166" fontId="10" fillId="0" borderId="0" xfId="0" applyNumberFormat="1" applyFont="1" applyBorder="1" applyAlignment="1">
      <alignment horizontal="center" vertical="top"/>
    </xf>
    <xf numFmtId="2" fontId="22" fillId="0" borderId="0" xfId="0" applyNumberFormat="1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4" fillId="5" borderId="0" xfId="0" applyNumberFormat="1" applyFont="1" applyFill="1" applyBorder="1" applyAlignment="1">
      <alignment wrapText="1"/>
    </xf>
    <xf numFmtId="0" fontId="22" fillId="0" borderId="0" xfId="0" applyFont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top" wrapText="1"/>
    </xf>
    <xf numFmtId="2" fontId="3" fillId="6" borderId="16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7" borderId="16" xfId="0" applyNumberFormat="1" applyFont="1" applyFill="1" applyBorder="1" applyAlignment="1">
      <alignment horizontal="center" vertical="center" wrapText="1"/>
    </xf>
    <xf numFmtId="2" fontId="3" fillId="7" borderId="17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24" fillId="7" borderId="19" xfId="0" applyNumberFormat="1" applyFont="1" applyFill="1" applyBorder="1" applyAlignment="1">
      <alignment horizontal="center" vertical="center" wrapText="1"/>
    </xf>
    <xf numFmtId="0" fontId="3" fillId="6" borderId="2" xfId="0" applyNumberFormat="1" applyFont="1" applyFill="1" applyBorder="1" applyAlignment="1">
      <alignment horizontal="center" vertical="center" wrapText="1"/>
    </xf>
    <xf numFmtId="0" fontId="3" fillId="7" borderId="2" xfId="0" applyNumberFormat="1" applyFont="1" applyFill="1" applyBorder="1" applyAlignment="1">
      <alignment horizontal="center" vertical="center" wrapText="1"/>
    </xf>
    <xf numFmtId="0" fontId="3" fillId="7" borderId="1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23" fillId="0" borderId="0" xfId="0" applyFont="1" applyFill="1" applyAlignment="1">
      <alignment horizontal="left"/>
    </xf>
    <xf numFmtId="0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>
      <alignment horizontal="right" wrapText="1"/>
    </xf>
    <xf numFmtId="0" fontId="5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right"/>
    </xf>
    <xf numFmtId="2" fontId="3" fillId="6" borderId="18" xfId="0" applyNumberFormat="1" applyFont="1" applyFill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right" wrapText="1"/>
    </xf>
    <xf numFmtId="0" fontId="5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right"/>
    </xf>
    <xf numFmtId="0" fontId="3" fillId="6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7" fillId="5" borderId="0" xfId="0" applyNumberFormat="1" applyFont="1" applyFill="1" applyBorder="1" applyAlignment="1">
      <alignment horizontal="center" wrapText="1"/>
    </xf>
    <xf numFmtId="49" fontId="10" fillId="0" borderId="0" xfId="0" applyNumberFormat="1" applyFont="1" applyFill="1"/>
    <xf numFmtId="0" fontId="5" fillId="0" borderId="0" xfId="0" applyNumberFormat="1" applyFont="1" applyAlignment="1">
      <alignment vertical="center"/>
    </xf>
    <xf numFmtId="0" fontId="5" fillId="0" borderId="5" xfId="0" applyNumberFormat="1" applyFont="1" applyBorder="1" applyAlignment="1">
      <alignment vertical="center"/>
    </xf>
    <xf numFmtId="49" fontId="5" fillId="0" borderId="0" xfId="0" applyNumberFormat="1" applyFont="1" applyBorder="1" applyAlignment="1"/>
    <xf numFmtId="49" fontId="8" fillId="0" borderId="0" xfId="0" applyNumberFormat="1" applyFont="1" applyBorder="1" applyAlignment="1">
      <alignment wrapText="1"/>
    </xf>
    <xf numFmtId="49" fontId="5" fillId="0" borderId="5" xfId="0" applyNumberFormat="1" applyFont="1" applyBorder="1" applyAlignment="1">
      <alignment vertical="center"/>
    </xf>
    <xf numFmtId="49" fontId="25" fillId="0" borderId="5" xfId="0" applyNumberFormat="1" applyFont="1" applyBorder="1" applyAlignment="1">
      <alignment vertical="center"/>
    </xf>
    <xf numFmtId="49" fontId="26" fillId="0" borderId="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wrapText="1"/>
    </xf>
    <xf numFmtId="49" fontId="26" fillId="0" borderId="0" xfId="0" applyNumberFormat="1" applyFont="1" applyBorder="1" applyAlignment="1">
      <alignment wrapText="1"/>
    </xf>
    <xf numFmtId="49" fontId="11" fillId="0" borderId="5" xfId="0" applyNumberFormat="1" applyFont="1" applyBorder="1" applyAlignment="1"/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7" fillId="0" borderId="0" xfId="0" applyNumberFormat="1" applyFont="1" applyBorder="1" applyAlignment="1">
      <alignment horizontal="left" vertical="top"/>
    </xf>
    <xf numFmtId="49" fontId="12" fillId="0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Border="1" applyAlignment="1">
      <alignment vertical="top" wrapText="1"/>
    </xf>
    <xf numFmtId="49" fontId="7" fillId="0" borderId="0" xfId="0" applyNumberFormat="1" applyFont="1" applyBorder="1" applyAlignment="1">
      <alignment horizontal="center" vertical="top"/>
    </xf>
    <xf numFmtId="0" fontId="5" fillId="0" borderId="0" xfId="0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shrinkToFit="1"/>
    </xf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24" fillId="7" borderId="0" xfId="0" applyNumberFormat="1" applyFont="1" applyFill="1" applyBorder="1" applyAlignment="1">
      <alignment horizontal="center" vertical="center" wrapText="1"/>
    </xf>
    <xf numFmtId="0" fontId="3" fillId="6" borderId="0" xfId="0" applyNumberFormat="1" applyFont="1" applyFill="1" applyBorder="1" applyAlignment="1">
      <alignment horizontal="center" vertical="center" wrapText="1"/>
    </xf>
    <xf numFmtId="0" fontId="3" fillId="7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shrinkToFit="1"/>
    </xf>
    <xf numFmtId="49" fontId="4" fillId="0" borderId="2" xfId="0" applyNumberFormat="1" applyFont="1" applyFill="1" applyBorder="1" applyAlignment="1">
      <alignment horizontal="center" vertical="center"/>
    </xf>
    <xf numFmtId="166" fontId="22" fillId="0" borderId="0" xfId="0" applyNumberFormat="1" applyFont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center"/>
    </xf>
    <xf numFmtId="0" fontId="22" fillId="0" borderId="0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center" vertical="top" wrapText="1"/>
    </xf>
    <xf numFmtId="0" fontId="22" fillId="0" borderId="0" xfId="0" applyFont="1" applyBorder="1" applyAlignment="1">
      <alignment horizontal="left" vertical="top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0" xfId="0" applyNumberFormat="1" applyFont="1" applyBorder="1" applyAlignment="1"/>
    <xf numFmtId="49" fontId="28" fillId="0" borderId="0" xfId="0" applyNumberFormat="1" applyFont="1" applyBorder="1" applyAlignment="1">
      <alignment horizontal="center"/>
    </xf>
    <xf numFmtId="0" fontId="29" fillId="0" borderId="0" xfId="0" applyFont="1"/>
    <xf numFmtId="49" fontId="28" fillId="0" borderId="0" xfId="0" applyNumberFormat="1" applyFont="1" applyBorder="1" applyAlignment="1">
      <alignment wrapText="1"/>
    </xf>
    <xf numFmtId="0" fontId="29" fillId="0" borderId="0" xfId="0" applyFont="1" applyAlignment="1">
      <alignment horizontal="center"/>
    </xf>
    <xf numFmtId="49" fontId="28" fillId="0" borderId="0" xfId="0" applyNumberFormat="1" applyFont="1" applyBorder="1" applyAlignment="1">
      <alignment horizontal="right"/>
    </xf>
    <xf numFmtId="0" fontId="29" fillId="0" borderId="0" xfId="0" applyFont="1" applyAlignment="1">
      <alignment horizontal="left"/>
    </xf>
    <xf numFmtId="49" fontId="28" fillId="0" borderId="0" xfId="0" applyNumberFormat="1" applyFont="1" applyBorder="1" applyAlignment="1">
      <alignment horizontal="right" wrapText="1"/>
    </xf>
    <xf numFmtId="49" fontId="28" fillId="0" borderId="0" xfId="0" applyNumberFormat="1" applyFont="1" applyBorder="1" applyAlignment="1">
      <alignment horizontal="center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49" fontId="8" fillId="0" borderId="0" xfId="0" applyNumberFormat="1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right"/>
    </xf>
    <xf numFmtId="0" fontId="9" fillId="0" borderId="0" xfId="0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left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shrinkToFit="1"/>
    </xf>
    <xf numFmtId="0" fontId="16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textRotation="90" wrapText="1"/>
    </xf>
    <xf numFmtId="164" fontId="2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top" wrapText="1"/>
    </xf>
    <xf numFmtId="0" fontId="18" fillId="3" borderId="0" xfId="0" applyFont="1" applyFill="1" applyAlignment="1">
      <alignment horizontal="center"/>
    </xf>
    <xf numFmtId="0" fontId="19" fillId="0" borderId="0" xfId="0" applyFont="1" applyBorder="1" applyAlignment="1">
      <alignment horizontal="left" vertical="center"/>
    </xf>
    <xf numFmtId="0" fontId="21" fillId="0" borderId="8" xfId="0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 shrinkToFit="1"/>
    </xf>
    <xf numFmtId="0" fontId="14" fillId="0" borderId="2" xfId="0" applyFont="1" applyBorder="1" applyAlignment="1">
      <alignment horizontal="center" vertical="center" textRotation="90" wrapText="1"/>
    </xf>
    <xf numFmtId="49" fontId="11" fillId="0" borderId="0" xfId="0" applyNumberFormat="1" applyFont="1" applyBorder="1" applyAlignment="1">
      <alignment horizontal="right"/>
    </xf>
    <xf numFmtId="0" fontId="14" fillId="0" borderId="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 shrinkToFit="1"/>
    </xf>
    <xf numFmtId="0" fontId="15" fillId="0" borderId="3" xfId="0" applyFont="1" applyBorder="1" applyAlignment="1">
      <alignment horizontal="center" vertical="center" wrapText="1" shrinkToFit="1"/>
    </xf>
    <xf numFmtId="49" fontId="8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56029</xdr:colOff>
      <xdr:row>20</xdr:row>
      <xdr:rowOff>89648</xdr:rowOff>
    </xdr:from>
    <xdr:to>
      <xdr:col>13</xdr:col>
      <xdr:colOff>1177178</xdr:colOff>
      <xdr:row>37</xdr:row>
      <xdr:rowOff>75640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3910854"/>
          <a:ext cx="7676590" cy="26529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112058</xdr:colOff>
      <xdr:row>16</xdr:row>
      <xdr:rowOff>145677</xdr:rowOff>
    </xdr:from>
    <xdr:to>
      <xdr:col>13</xdr:col>
      <xdr:colOff>640416</xdr:colOff>
      <xdr:row>25</xdr:row>
      <xdr:rowOff>26895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823" y="2891118"/>
          <a:ext cx="7688917" cy="12931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 enableFormatConditionsCalculation="0">
    <tabColor indexed="15"/>
  </sheetPr>
  <dimension ref="A1:AC33"/>
  <sheetViews>
    <sheetView tabSelected="1" topLeftCell="A7" zoomScale="90" zoomScaleNormal="90" workbookViewId="0">
      <selection activeCell="D14" sqref="D14"/>
    </sheetView>
  </sheetViews>
  <sheetFormatPr defaultRowHeight="12.75" outlineLevelCol="1" x14ac:dyDescent="0.2"/>
  <cols>
    <col min="1" max="1" width="4" style="12" customWidth="1"/>
    <col min="2" max="2" width="5.42578125" style="12" bestFit="1" customWidth="1"/>
    <col min="3" max="3" width="6.42578125" style="12" bestFit="1" customWidth="1"/>
    <col min="4" max="4" width="19.28515625" style="15" customWidth="1"/>
    <col min="5" max="5" width="9" style="16" bestFit="1" customWidth="1"/>
    <col min="6" max="6" width="6.85546875" style="16" bestFit="1" customWidth="1"/>
    <col min="7" max="7" width="16.85546875" style="15" customWidth="1"/>
    <col min="8" max="8" width="6.85546875" style="15" customWidth="1"/>
    <col min="9" max="9" width="14.42578125" style="15" customWidth="1"/>
    <col min="10" max="10" width="11" style="15" hidden="1" customWidth="1" outlineLevel="1"/>
    <col min="11" max="11" width="6.28515625" style="16" customWidth="1" collapsed="1"/>
    <col min="12" max="12" width="3.5703125" style="16" customWidth="1"/>
    <col min="13" max="13" width="12.140625" style="16" hidden="1" customWidth="1" outlineLevel="1"/>
    <col min="14" max="14" width="7" style="16" customWidth="1" collapsed="1"/>
    <col min="15" max="15" width="3.5703125" style="16" customWidth="1"/>
    <col min="16" max="16" width="6.7109375" style="15" customWidth="1"/>
    <col min="17" max="17" width="6.140625" style="9" hidden="1" customWidth="1"/>
    <col min="18" max="18" width="27.85546875" style="15" customWidth="1"/>
    <col min="19" max="19" width="8" style="15" hidden="1" customWidth="1" outlineLevel="1"/>
    <col min="20" max="28" width="9.140625" style="15" hidden="1" customWidth="1" outlineLevel="1"/>
    <col min="29" max="29" width="9.140625" style="15" collapsed="1"/>
    <col min="30" max="16384" width="9.140625" style="15"/>
  </cols>
  <sheetData>
    <row r="1" spans="1:28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W1" s="104"/>
      <c r="X1" s="105"/>
    </row>
    <row r="2" spans="1:28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W2" s="104"/>
      <c r="X2" s="105"/>
    </row>
    <row r="3" spans="1:28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W3" s="104"/>
      <c r="X3" s="105"/>
    </row>
    <row r="4" spans="1:28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W4" s="104"/>
      <c r="X4" s="105"/>
    </row>
    <row r="5" spans="1:28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W5" s="104"/>
      <c r="X5" s="105"/>
    </row>
    <row r="6" spans="1:28" ht="12.75" customHeight="1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W6" s="104"/>
      <c r="X6" s="105"/>
    </row>
    <row r="7" spans="1:28" ht="12.75" customHeight="1" x14ac:dyDescent="0.2">
      <c r="A7" s="177" t="s">
        <v>42</v>
      </c>
      <c r="B7" s="177"/>
      <c r="C7" s="177"/>
      <c r="D7" s="177"/>
      <c r="F7" s="14"/>
      <c r="G7" s="1"/>
      <c r="R7" s="55"/>
      <c r="W7" s="104"/>
      <c r="X7" s="105"/>
    </row>
    <row r="8" spans="1:28" x14ac:dyDescent="0.2">
      <c r="A8" s="177"/>
      <c r="B8" s="177"/>
      <c r="C8" s="177"/>
      <c r="D8" s="177"/>
      <c r="F8" s="14"/>
      <c r="G8" s="1"/>
      <c r="H8" s="175" t="s">
        <v>28</v>
      </c>
      <c r="I8" s="175"/>
      <c r="J8" s="74"/>
      <c r="K8" s="122" t="s">
        <v>84</v>
      </c>
      <c r="L8" s="122"/>
      <c r="M8" s="122"/>
      <c r="N8" s="122"/>
      <c r="O8" s="122"/>
      <c r="P8" s="56" t="s">
        <v>410</v>
      </c>
      <c r="R8" s="141" t="s">
        <v>480</v>
      </c>
      <c r="S8" s="66" t="s">
        <v>8</v>
      </c>
      <c r="T8" s="66"/>
      <c r="U8" s="66"/>
      <c r="W8" s="7"/>
      <c r="X8" s="7"/>
    </row>
    <row r="9" spans="1:28" x14ac:dyDescent="0.2">
      <c r="A9" s="2" t="s">
        <v>68</v>
      </c>
      <c r="B9" s="2"/>
      <c r="C9" s="2"/>
      <c r="F9" s="14"/>
      <c r="G9" s="1"/>
      <c r="H9" s="174" t="s">
        <v>29</v>
      </c>
      <c r="I9" s="174"/>
      <c r="J9" s="71"/>
      <c r="K9" s="146" t="s">
        <v>84</v>
      </c>
      <c r="L9" s="146"/>
      <c r="M9" s="146"/>
      <c r="N9" s="146"/>
      <c r="O9" s="146"/>
      <c r="P9" s="56" t="s">
        <v>426</v>
      </c>
      <c r="R9" s="67" t="s">
        <v>86</v>
      </c>
      <c r="T9" s="66" t="s">
        <v>71</v>
      </c>
      <c r="U9" s="66" t="s">
        <v>72</v>
      </c>
      <c r="V9" s="66" t="s">
        <v>73</v>
      </c>
      <c r="W9" s="66">
        <v>1</v>
      </c>
      <c r="X9" s="66">
        <v>2</v>
      </c>
      <c r="Y9" s="66" t="s">
        <v>23</v>
      </c>
      <c r="Z9" s="66" t="s">
        <v>74</v>
      </c>
      <c r="AA9" s="66" t="s">
        <v>75</v>
      </c>
      <c r="AB9" s="66" t="s">
        <v>76</v>
      </c>
    </row>
    <row r="10" spans="1:28" ht="16.5" thickBot="1" x14ac:dyDescent="0.25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3</v>
      </c>
      <c r="L10" s="179" t="s">
        <v>70</v>
      </c>
      <c r="M10" s="54"/>
      <c r="N10" s="179" t="s">
        <v>4</v>
      </c>
      <c r="O10" s="179" t="s">
        <v>70</v>
      </c>
      <c r="P10" s="178" t="s">
        <v>5</v>
      </c>
      <c r="Q10" s="53" t="s">
        <v>6</v>
      </c>
      <c r="R10" s="180" t="s">
        <v>7</v>
      </c>
      <c r="T10" s="133">
        <v>1028</v>
      </c>
      <c r="U10" s="133">
        <v>1064</v>
      </c>
      <c r="V10" s="133">
        <v>1094</v>
      </c>
      <c r="W10" s="133">
        <v>1144</v>
      </c>
      <c r="X10" s="133">
        <v>1204</v>
      </c>
      <c r="Y10" s="133">
        <v>1294</v>
      </c>
      <c r="Z10" s="133">
        <v>1364</v>
      </c>
      <c r="AA10" s="133">
        <v>1444</v>
      </c>
      <c r="AB10" s="134">
        <v>1544</v>
      </c>
    </row>
    <row r="11" spans="1:28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79"/>
      <c r="M11" s="54"/>
      <c r="N11" s="179"/>
      <c r="O11" s="179"/>
      <c r="P11" s="178"/>
      <c r="Q11" s="53"/>
      <c r="R11" s="180"/>
      <c r="T11" s="145"/>
      <c r="U11" s="145"/>
      <c r="V11" s="145"/>
      <c r="W11" s="145"/>
      <c r="X11" s="145"/>
      <c r="Y11" s="145"/>
      <c r="Z11" s="145"/>
      <c r="AA11" s="145"/>
      <c r="AB11" s="145"/>
    </row>
    <row r="12" spans="1:28" x14ac:dyDescent="0.2">
      <c r="A12" s="82">
        <v>1</v>
      </c>
      <c r="B12" s="82">
        <v>1</v>
      </c>
      <c r="C12" s="82"/>
      <c r="D12" s="30" t="s">
        <v>210</v>
      </c>
      <c r="E12" s="33" t="s">
        <v>211</v>
      </c>
      <c r="F12" s="33" t="s">
        <v>98</v>
      </c>
      <c r="G12" s="30" t="s">
        <v>149</v>
      </c>
      <c r="H12" s="33" t="s">
        <v>93</v>
      </c>
      <c r="I12" s="19" t="s">
        <v>289</v>
      </c>
      <c r="J12" s="75">
        <v>1054</v>
      </c>
      <c r="K12" s="84" t="s">
        <v>429</v>
      </c>
      <c r="L12" s="84">
        <v>1.2</v>
      </c>
      <c r="M12" s="75">
        <v>1068</v>
      </c>
      <c r="N12" s="84" t="s">
        <v>531</v>
      </c>
      <c r="O12" s="155">
        <v>0</v>
      </c>
      <c r="P12" s="85" t="s">
        <v>98</v>
      </c>
      <c r="Q12" s="19">
        <v>0</v>
      </c>
      <c r="R12" s="30" t="s">
        <v>212</v>
      </c>
      <c r="S12" s="151" t="s">
        <v>288</v>
      </c>
      <c r="T12" s="4"/>
      <c r="U12" s="83">
        <v>1054</v>
      </c>
    </row>
    <row r="13" spans="1:28" x14ac:dyDescent="0.2">
      <c r="A13" s="82">
        <v>2</v>
      </c>
      <c r="B13" s="82">
        <v>2</v>
      </c>
      <c r="C13" s="82"/>
      <c r="D13" s="30" t="s">
        <v>193</v>
      </c>
      <c r="E13" s="33" t="s">
        <v>194</v>
      </c>
      <c r="F13" s="33" t="s">
        <v>98</v>
      </c>
      <c r="G13" s="30" t="s">
        <v>149</v>
      </c>
      <c r="H13" s="33" t="s">
        <v>93</v>
      </c>
      <c r="I13" s="19" t="s">
        <v>151</v>
      </c>
      <c r="J13" s="75">
        <v>1071</v>
      </c>
      <c r="K13" s="84" t="s">
        <v>430</v>
      </c>
      <c r="L13" s="84">
        <v>1.1000000000000001</v>
      </c>
      <c r="M13" s="75">
        <v>1090</v>
      </c>
      <c r="N13" s="84" t="s">
        <v>532</v>
      </c>
      <c r="O13" s="155">
        <v>0</v>
      </c>
      <c r="P13" s="85" t="s">
        <v>99</v>
      </c>
      <c r="Q13" s="19">
        <v>0</v>
      </c>
      <c r="R13" s="30" t="s">
        <v>290</v>
      </c>
      <c r="S13" s="151" t="s">
        <v>57</v>
      </c>
      <c r="T13" s="4"/>
      <c r="U13" s="83">
        <v>1071</v>
      </c>
    </row>
    <row r="14" spans="1:28" ht="22.5" x14ac:dyDescent="0.2">
      <c r="A14" s="82">
        <v>3</v>
      </c>
      <c r="B14" s="82">
        <v>3</v>
      </c>
      <c r="C14" s="82"/>
      <c r="D14" s="30" t="s">
        <v>188</v>
      </c>
      <c r="E14" s="33" t="s">
        <v>189</v>
      </c>
      <c r="F14" s="33" t="s">
        <v>99</v>
      </c>
      <c r="G14" s="30" t="s">
        <v>149</v>
      </c>
      <c r="H14" s="33" t="s">
        <v>93</v>
      </c>
      <c r="I14" s="19" t="s">
        <v>169</v>
      </c>
      <c r="J14" s="75">
        <v>1085</v>
      </c>
      <c r="K14" s="84" t="s">
        <v>432</v>
      </c>
      <c r="L14" s="84">
        <v>1.1000000000000001</v>
      </c>
      <c r="M14" s="75">
        <v>1091</v>
      </c>
      <c r="N14" s="84" t="s">
        <v>533</v>
      </c>
      <c r="O14" s="155">
        <v>0</v>
      </c>
      <c r="P14" s="85" t="s">
        <v>99</v>
      </c>
      <c r="Q14" s="19">
        <v>0</v>
      </c>
      <c r="R14" s="30" t="s">
        <v>186</v>
      </c>
      <c r="S14" s="8" t="s">
        <v>53</v>
      </c>
      <c r="T14" s="4"/>
      <c r="U14" s="83">
        <v>1085</v>
      </c>
    </row>
    <row r="15" spans="1:28" x14ac:dyDescent="0.2">
      <c r="A15" s="82">
        <v>4</v>
      </c>
      <c r="B15" s="82">
        <v>4</v>
      </c>
      <c r="C15" s="82"/>
      <c r="D15" s="30" t="s">
        <v>184</v>
      </c>
      <c r="E15" s="33" t="s">
        <v>185</v>
      </c>
      <c r="F15" s="33" t="s">
        <v>98</v>
      </c>
      <c r="G15" s="30" t="s">
        <v>149</v>
      </c>
      <c r="H15" s="33" t="s">
        <v>93</v>
      </c>
      <c r="I15" s="19" t="s">
        <v>187</v>
      </c>
      <c r="J15" s="75">
        <v>1075</v>
      </c>
      <c r="K15" s="84" t="s">
        <v>431</v>
      </c>
      <c r="L15" s="84">
        <v>1.2</v>
      </c>
      <c r="M15" s="75">
        <v>1094</v>
      </c>
      <c r="N15" s="84" t="s">
        <v>534</v>
      </c>
      <c r="O15" s="155">
        <v>0</v>
      </c>
      <c r="P15" s="85" t="s">
        <v>99</v>
      </c>
      <c r="Q15" s="19">
        <v>0</v>
      </c>
      <c r="R15" s="30" t="s">
        <v>186</v>
      </c>
      <c r="S15" s="152" t="s">
        <v>54</v>
      </c>
      <c r="T15" s="4"/>
      <c r="U15" s="83">
        <v>1075</v>
      </c>
    </row>
    <row r="16" spans="1:28" x14ac:dyDescent="0.2">
      <c r="A16" s="82">
        <v>5</v>
      </c>
      <c r="B16" s="82">
        <v>5</v>
      </c>
      <c r="C16" s="82"/>
      <c r="D16" s="30" t="s">
        <v>195</v>
      </c>
      <c r="E16" s="33" t="s">
        <v>196</v>
      </c>
      <c r="F16" s="33" t="s">
        <v>112</v>
      </c>
      <c r="G16" s="30" t="s">
        <v>149</v>
      </c>
      <c r="H16" s="33" t="s">
        <v>93</v>
      </c>
      <c r="I16" s="19" t="s">
        <v>198</v>
      </c>
      <c r="J16" s="75">
        <v>1083</v>
      </c>
      <c r="K16" s="84" t="s">
        <v>428</v>
      </c>
      <c r="L16" s="84">
        <v>1.1000000000000001</v>
      </c>
      <c r="M16" s="75">
        <v>1101</v>
      </c>
      <c r="N16" s="84" t="s">
        <v>535</v>
      </c>
      <c r="O16" s="155">
        <v>0</v>
      </c>
      <c r="P16" s="85" t="s">
        <v>99</v>
      </c>
      <c r="Q16" s="19">
        <v>0</v>
      </c>
      <c r="R16" s="30" t="s">
        <v>197</v>
      </c>
      <c r="S16" s="151" t="s">
        <v>50</v>
      </c>
      <c r="T16" s="4"/>
      <c r="U16" s="83">
        <v>1083</v>
      </c>
    </row>
    <row r="17" spans="1:21" x14ac:dyDescent="0.2">
      <c r="A17" s="82">
        <v>6</v>
      </c>
      <c r="B17" s="82"/>
      <c r="C17" s="82">
        <v>1</v>
      </c>
      <c r="D17" s="30" t="s">
        <v>127</v>
      </c>
      <c r="E17" s="33" t="s">
        <v>393</v>
      </c>
      <c r="F17" s="33" t="s">
        <v>99</v>
      </c>
      <c r="G17" s="30" t="s">
        <v>120</v>
      </c>
      <c r="H17" s="33" t="s">
        <v>94</v>
      </c>
      <c r="I17" s="19" t="s">
        <v>125</v>
      </c>
      <c r="J17" s="75">
        <v>1105</v>
      </c>
      <c r="K17" s="84" t="s">
        <v>427</v>
      </c>
      <c r="L17" s="84">
        <v>1.2</v>
      </c>
      <c r="M17" s="75">
        <v>1117</v>
      </c>
      <c r="N17" s="84" t="s">
        <v>536</v>
      </c>
      <c r="O17" s="155">
        <v>0</v>
      </c>
      <c r="P17" s="85" t="s">
        <v>21</v>
      </c>
      <c r="Q17" s="19">
        <v>0</v>
      </c>
      <c r="R17" s="30" t="s">
        <v>128</v>
      </c>
      <c r="S17" s="151" t="s">
        <v>392</v>
      </c>
      <c r="T17" s="3"/>
      <c r="U17" s="83">
        <v>1105</v>
      </c>
    </row>
    <row r="18" spans="1:21" ht="22.5" x14ac:dyDescent="0.2">
      <c r="A18" s="82">
        <v>7</v>
      </c>
      <c r="B18" s="82"/>
      <c r="C18" s="82">
        <v>2</v>
      </c>
      <c r="D18" s="30" t="s">
        <v>314</v>
      </c>
      <c r="E18" s="33" t="s">
        <v>254</v>
      </c>
      <c r="F18" s="33" t="s">
        <v>99</v>
      </c>
      <c r="G18" s="30" t="s">
        <v>255</v>
      </c>
      <c r="H18" s="33" t="s">
        <v>94</v>
      </c>
      <c r="I18" s="19" t="s">
        <v>102</v>
      </c>
      <c r="J18" s="75">
        <v>1116</v>
      </c>
      <c r="K18" s="84" t="s">
        <v>537</v>
      </c>
      <c r="L18" s="84">
        <v>1.1000000000000001</v>
      </c>
      <c r="M18" s="75"/>
      <c r="N18" s="84"/>
      <c r="O18" s="84"/>
      <c r="P18" s="85" t="s">
        <v>21</v>
      </c>
      <c r="Q18" s="19">
        <v>0</v>
      </c>
      <c r="R18" s="30" t="s">
        <v>316</v>
      </c>
      <c r="S18" s="151" t="s">
        <v>315</v>
      </c>
      <c r="T18" s="4"/>
      <c r="U18" s="83">
        <v>1116</v>
      </c>
    </row>
    <row r="19" spans="1:21" ht="22.5" x14ac:dyDescent="0.2">
      <c r="A19" s="82">
        <v>8</v>
      </c>
      <c r="B19" s="82">
        <v>6</v>
      </c>
      <c r="C19" s="82"/>
      <c r="D19" s="30" t="s">
        <v>390</v>
      </c>
      <c r="E19" s="33" t="s">
        <v>391</v>
      </c>
      <c r="F19" s="33" t="s">
        <v>99</v>
      </c>
      <c r="G19" s="30" t="s">
        <v>120</v>
      </c>
      <c r="H19" s="33" t="s">
        <v>93</v>
      </c>
      <c r="I19" s="19" t="s">
        <v>125</v>
      </c>
      <c r="J19" s="75">
        <v>1161</v>
      </c>
      <c r="K19" s="84" t="s">
        <v>538</v>
      </c>
      <c r="L19" s="84">
        <v>1.2</v>
      </c>
      <c r="M19" s="75"/>
      <c r="N19" s="84"/>
      <c r="O19" s="84"/>
      <c r="P19" s="85" t="s">
        <v>22</v>
      </c>
      <c r="Q19" s="19">
        <v>0</v>
      </c>
      <c r="R19" s="30" t="s">
        <v>334</v>
      </c>
      <c r="S19" s="151" t="s">
        <v>389</v>
      </c>
      <c r="T19" s="4"/>
      <c r="U19" s="83">
        <v>1161</v>
      </c>
    </row>
    <row r="20" spans="1:21" x14ac:dyDescent="0.2">
      <c r="A20" s="16"/>
      <c r="B20" s="16"/>
      <c r="C20" s="16"/>
    </row>
    <row r="21" spans="1:21" x14ac:dyDescent="0.2">
      <c r="A21" s="16"/>
      <c r="B21" s="16"/>
      <c r="C21" s="16"/>
    </row>
    <row r="22" spans="1:21" x14ac:dyDescent="0.2">
      <c r="A22" s="16"/>
      <c r="B22" s="16"/>
      <c r="C22" s="16"/>
    </row>
    <row r="23" spans="1:21" x14ac:dyDescent="0.2">
      <c r="A23" s="16"/>
      <c r="B23" s="16"/>
      <c r="C23" s="16"/>
    </row>
    <row r="24" spans="1:21" x14ac:dyDescent="0.2">
      <c r="A24" s="16"/>
      <c r="B24" s="16"/>
      <c r="C24" s="16"/>
    </row>
    <row r="25" spans="1:21" x14ac:dyDescent="0.2">
      <c r="A25" s="16"/>
      <c r="B25" s="16"/>
      <c r="C25" s="16"/>
    </row>
    <row r="26" spans="1:21" x14ac:dyDescent="0.2">
      <c r="A26" s="16"/>
      <c r="B26" s="16"/>
      <c r="C26" s="16"/>
    </row>
    <row r="27" spans="1:21" x14ac:dyDescent="0.2">
      <c r="A27" s="16"/>
      <c r="B27" s="16"/>
      <c r="C27" s="16"/>
    </row>
    <row r="28" spans="1:21" x14ac:dyDescent="0.2">
      <c r="A28" s="16"/>
      <c r="B28" s="16"/>
      <c r="C28" s="16"/>
    </row>
    <row r="29" spans="1:21" x14ac:dyDescent="0.2">
      <c r="A29" s="16"/>
      <c r="B29" s="16"/>
      <c r="C29" s="16"/>
    </row>
    <row r="30" spans="1:21" x14ac:dyDescent="0.2">
      <c r="A30" s="16"/>
      <c r="B30" s="16"/>
      <c r="C30" s="16"/>
    </row>
    <row r="31" spans="1:21" x14ac:dyDescent="0.2">
      <c r="A31" s="16"/>
      <c r="B31" s="16"/>
      <c r="C31" s="16"/>
    </row>
    <row r="32" spans="1:21" x14ac:dyDescent="0.2">
      <c r="A32" s="16"/>
      <c r="B32" s="16"/>
      <c r="C32" s="16"/>
    </row>
    <row r="33" spans="1:3" x14ac:dyDescent="0.2">
      <c r="A33" s="16"/>
      <c r="B33" s="16"/>
      <c r="C33" s="16"/>
    </row>
  </sheetData>
  <sortState ref="A12:XFD17">
    <sortCondition ref="M12:M17"/>
  </sortState>
  <customSheetViews>
    <customSheetView guid="{B28A55F2-F506-44F5-8B45-C06C81F4E83D}" hiddenRows="1" showRuler="0">
      <selection activeCell="M11" sqref="M11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24">
    <mergeCell ref="N10:N11"/>
    <mergeCell ref="O10:O11"/>
    <mergeCell ref="P10:P11"/>
    <mergeCell ref="R10:R11"/>
    <mergeCell ref="G10:G11"/>
    <mergeCell ref="H10:H11"/>
    <mergeCell ref="I10:I11"/>
    <mergeCell ref="K10:K11"/>
    <mergeCell ref="L10:L11"/>
    <mergeCell ref="B10:C10"/>
    <mergeCell ref="A10:A11"/>
    <mergeCell ref="D10:D11"/>
    <mergeCell ref="E10:E11"/>
    <mergeCell ref="F10:F11"/>
    <mergeCell ref="H9:I9"/>
    <mergeCell ref="A1:R1"/>
    <mergeCell ref="A3:R3"/>
    <mergeCell ref="H8:I8"/>
    <mergeCell ref="A2:R2"/>
    <mergeCell ref="A6:R6"/>
    <mergeCell ref="A5:R5"/>
    <mergeCell ref="A7:D7"/>
    <mergeCell ref="A4:R4"/>
    <mergeCell ref="A8:D8"/>
  </mergeCells>
  <phoneticPr fontId="1" type="noConversion"/>
  <pageMargins left="0.39370078740157483" right="0.39370078740157483" top="0.70866141732283472" bottom="0.39370078740157483" header="0" footer="0"/>
  <pageSetup paperSize="9" scale="97" orientation="landscape" r:id="rId2"/>
  <headerFooter alignWithMargins="0"/>
  <cellWatches>
    <cellWatch r="D14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 enableFormatConditionsCalculation="0">
    <tabColor indexed="15"/>
  </sheetPr>
  <dimension ref="A1:Z29"/>
  <sheetViews>
    <sheetView zoomScale="90" zoomScaleNormal="90" workbookViewId="0">
      <selection activeCell="D14" sqref="D14"/>
    </sheetView>
  </sheetViews>
  <sheetFormatPr defaultColWidth="8.28515625" defaultRowHeight="12.75" outlineLevelCol="1" x14ac:dyDescent="0.2"/>
  <cols>
    <col min="1" max="1" width="5" style="12" customWidth="1"/>
    <col min="2" max="2" width="5.42578125" style="12" bestFit="1" customWidth="1"/>
    <col min="3" max="3" width="6.42578125" style="12" bestFit="1" customWidth="1"/>
    <col min="4" max="4" width="19" style="15" customWidth="1"/>
    <col min="5" max="5" width="9.28515625" style="16" bestFit="1" customWidth="1"/>
    <col min="6" max="6" width="7.42578125" style="16" customWidth="1"/>
    <col min="7" max="7" width="19.5703125" style="15" customWidth="1"/>
    <col min="8" max="8" width="8.28515625" style="15" customWidth="1"/>
    <col min="9" max="9" width="15" style="15" customWidth="1"/>
    <col min="10" max="10" width="7.42578125" style="15" hidden="1" customWidth="1" outlineLevel="1"/>
    <col min="11" max="11" width="6.5703125" style="16" customWidth="1" collapsed="1"/>
    <col min="12" max="12" width="7.28515625" style="16" hidden="1" customWidth="1"/>
    <col min="13" max="13" width="6.28515625" style="15" customWidth="1"/>
    <col min="14" max="14" width="8.42578125" style="9" hidden="1" customWidth="1"/>
    <col min="15" max="15" width="26.42578125" style="15" customWidth="1"/>
    <col min="16" max="25" width="0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</row>
    <row r="2" spans="1:25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</row>
    <row r="3" spans="1:25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</row>
    <row r="4" spans="1:25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U4" s="7"/>
      <c r="V4" s="7"/>
      <c r="W4" s="7"/>
    </row>
    <row r="5" spans="1:25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U5" s="104"/>
      <c r="V5" s="104"/>
      <c r="W5" s="105"/>
    </row>
    <row r="6" spans="1:25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U6" s="104"/>
      <c r="V6" s="104"/>
      <c r="W6" s="105"/>
    </row>
    <row r="7" spans="1:25" ht="12.75" customHeight="1" x14ac:dyDescent="0.2">
      <c r="A7" s="177" t="s">
        <v>60</v>
      </c>
      <c r="B7" s="177"/>
      <c r="C7" s="177"/>
      <c r="D7" s="177"/>
      <c r="F7" s="14"/>
      <c r="G7" s="1"/>
      <c r="H7" s="124"/>
      <c r="I7" s="124"/>
      <c r="J7" s="110"/>
      <c r="K7" s="122"/>
      <c r="L7" s="122"/>
      <c r="M7" s="122"/>
      <c r="U7" s="104"/>
      <c r="V7" s="104"/>
      <c r="W7" s="105"/>
    </row>
    <row r="8" spans="1:25" ht="12.75" customHeight="1" x14ac:dyDescent="0.2">
      <c r="A8" s="177"/>
      <c r="B8" s="177"/>
      <c r="C8" s="177"/>
      <c r="D8" s="177"/>
      <c r="F8" s="14"/>
      <c r="G8" s="1"/>
      <c r="H8" s="125"/>
      <c r="I8" s="125"/>
      <c r="J8" s="108"/>
      <c r="K8" s="122"/>
      <c r="L8" s="122"/>
      <c r="M8" s="122"/>
      <c r="O8" s="141" t="s">
        <v>480</v>
      </c>
      <c r="U8" s="104"/>
      <c r="V8" s="104"/>
      <c r="W8" s="105"/>
    </row>
    <row r="9" spans="1:25" x14ac:dyDescent="0.2">
      <c r="A9" s="2" t="s">
        <v>68</v>
      </c>
      <c r="B9" s="2"/>
      <c r="C9" s="2"/>
      <c r="F9" s="14"/>
      <c r="G9" s="129" t="s">
        <v>49</v>
      </c>
      <c r="I9" s="123" t="s">
        <v>84</v>
      </c>
      <c r="J9" s="108"/>
      <c r="L9" s="127"/>
      <c r="M9" s="130" t="s">
        <v>416</v>
      </c>
      <c r="N9" s="15"/>
      <c r="O9" s="67" t="s">
        <v>86</v>
      </c>
      <c r="P9" s="15" t="s">
        <v>8</v>
      </c>
      <c r="Q9" s="90" t="s">
        <v>71</v>
      </c>
      <c r="R9" s="90" t="s">
        <v>72</v>
      </c>
      <c r="S9" s="90" t="s">
        <v>73</v>
      </c>
      <c r="T9" s="90">
        <v>1</v>
      </c>
      <c r="U9" s="106">
        <v>2</v>
      </c>
      <c r="V9" s="106" t="s">
        <v>23</v>
      </c>
      <c r="W9" s="106" t="s">
        <v>74</v>
      </c>
      <c r="X9" s="90" t="s">
        <v>75</v>
      </c>
      <c r="Y9" s="90" t="s">
        <v>76</v>
      </c>
    </row>
    <row r="10" spans="1:25" ht="15.75" customHeight="1" x14ac:dyDescent="0.2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11</v>
      </c>
      <c r="L10" s="153" t="s">
        <v>4</v>
      </c>
      <c r="M10" s="178" t="s">
        <v>5</v>
      </c>
      <c r="N10" s="53" t="s">
        <v>6</v>
      </c>
      <c r="O10" s="180" t="s">
        <v>7</v>
      </c>
      <c r="Q10" s="101">
        <v>4920</v>
      </c>
      <c r="R10" s="101">
        <v>5215</v>
      </c>
      <c r="S10" s="87">
        <v>5565</v>
      </c>
      <c r="T10" s="87">
        <v>5915</v>
      </c>
      <c r="U10" s="86">
        <v>10415</v>
      </c>
      <c r="V10" s="86">
        <v>11015</v>
      </c>
      <c r="W10" s="86">
        <v>11615</v>
      </c>
      <c r="X10" s="102"/>
      <c r="Y10" s="103"/>
    </row>
    <row r="11" spans="1:25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44"/>
      <c r="M11" s="178"/>
      <c r="N11" s="53"/>
      <c r="O11" s="180"/>
      <c r="Q11" s="149"/>
      <c r="R11" s="149"/>
      <c r="S11" s="145"/>
      <c r="T11" s="145"/>
      <c r="U11" s="147"/>
      <c r="V11" s="147"/>
      <c r="W11" s="147"/>
      <c r="X11" s="150"/>
      <c r="Y11" s="150"/>
    </row>
    <row r="12" spans="1:25" x14ac:dyDescent="0.2">
      <c r="A12" s="82">
        <v>1</v>
      </c>
      <c r="B12" s="82">
        <v>1</v>
      </c>
      <c r="C12" s="82"/>
      <c r="D12" s="30" t="s">
        <v>329</v>
      </c>
      <c r="E12" s="33" t="s">
        <v>262</v>
      </c>
      <c r="F12" s="33" t="s">
        <v>98</v>
      </c>
      <c r="G12" s="30" t="s">
        <v>149</v>
      </c>
      <c r="H12" s="33" t="s">
        <v>93</v>
      </c>
      <c r="I12" s="19" t="s">
        <v>216</v>
      </c>
      <c r="J12" s="75">
        <v>5214</v>
      </c>
      <c r="K12" s="84" t="s">
        <v>501</v>
      </c>
      <c r="L12" s="91"/>
      <c r="M12" s="85" t="s">
        <v>98</v>
      </c>
      <c r="N12" s="19">
        <v>0</v>
      </c>
      <c r="O12" s="30" t="s">
        <v>330</v>
      </c>
      <c r="P12" s="156" t="s">
        <v>80</v>
      </c>
      <c r="U12" s="104"/>
      <c r="V12" s="104"/>
      <c r="W12" s="105"/>
    </row>
    <row r="13" spans="1:25" x14ac:dyDescent="0.2">
      <c r="A13" s="82">
        <v>2</v>
      </c>
      <c r="B13" s="82">
        <v>2</v>
      </c>
      <c r="C13" s="82"/>
      <c r="D13" s="30" t="s">
        <v>178</v>
      </c>
      <c r="E13" s="33" t="s">
        <v>179</v>
      </c>
      <c r="F13" s="33" t="s">
        <v>98</v>
      </c>
      <c r="G13" s="30" t="s">
        <v>149</v>
      </c>
      <c r="H13" s="33" t="s">
        <v>93</v>
      </c>
      <c r="I13" s="19" t="s">
        <v>151</v>
      </c>
      <c r="J13" s="75">
        <v>5310</v>
      </c>
      <c r="K13" s="84" t="s">
        <v>502</v>
      </c>
      <c r="L13" s="91"/>
      <c r="M13" s="85" t="s">
        <v>99</v>
      </c>
      <c r="N13" s="19">
        <v>0</v>
      </c>
      <c r="O13" s="30" t="s">
        <v>180</v>
      </c>
      <c r="P13" s="156" t="s">
        <v>295</v>
      </c>
      <c r="U13" s="7"/>
      <c r="V13" s="7"/>
      <c r="W13" s="7"/>
    </row>
    <row r="14" spans="1:25" x14ac:dyDescent="0.2">
      <c r="A14" s="82">
        <v>3</v>
      </c>
      <c r="B14" s="82">
        <v>3</v>
      </c>
      <c r="C14" s="82"/>
      <c r="D14" s="30" t="s">
        <v>245</v>
      </c>
      <c r="E14" s="33" t="s">
        <v>367</v>
      </c>
      <c r="F14" s="33" t="s">
        <v>99</v>
      </c>
      <c r="G14" s="30" t="s">
        <v>241</v>
      </c>
      <c r="H14" s="33" t="s">
        <v>93</v>
      </c>
      <c r="I14" s="19" t="s">
        <v>243</v>
      </c>
      <c r="J14" s="75">
        <v>5317</v>
      </c>
      <c r="K14" s="84" t="s">
        <v>503</v>
      </c>
      <c r="L14" s="91"/>
      <c r="M14" s="85" t="s">
        <v>99</v>
      </c>
      <c r="N14" s="19">
        <v>0</v>
      </c>
      <c r="O14" s="30" t="s">
        <v>368</v>
      </c>
      <c r="P14" s="156" t="s">
        <v>366</v>
      </c>
    </row>
    <row r="15" spans="1:25" ht="22.5" x14ac:dyDescent="0.2">
      <c r="A15" s="82">
        <v>4</v>
      </c>
      <c r="B15" s="82">
        <v>4</v>
      </c>
      <c r="C15" s="82"/>
      <c r="D15" s="30" t="s">
        <v>225</v>
      </c>
      <c r="E15" s="33" t="s">
        <v>328</v>
      </c>
      <c r="F15" s="33" t="s">
        <v>98</v>
      </c>
      <c r="G15" s="30" t="s">
        <v>149</v>
      </c>
      <c r="H15" s="33" t="s">
        <v>93</v>
      </c>
      <c r="I15" s="19" t="s">
        <v>216</v>
      </c>
      <c r="J15" s="75">
        <v>5382</v>
      </c>
      <c r="K15" s="84" t="s">
        <v>504</v>
      </c>
      <c r="L15" s="91"/>
      <c r="M15" s="85" t="s">
        <v>99</v>
      </c>
      <c r="N15" s="19">
        <v>0</v>
      </c>
      <c r="O15" s="30" t="s">
        <v>226</v>
      </c>
      <c r="P15" s="156" t="s">
        <v>327</v>
      </c>
      <c r="U15" s="7"/>
      <c r="V15" s="7"/>
      <c r="W15" s="7"/>
    </row>
    <row r="16" spans="1:25" x14ac:dyDescent="0.2">
      <c r="A16" s="82">
        <v>5</v>
      </c>
      <c r="B16" s="82">
        <v>5</v>
      </c>
      <c r="C16" s="82"/>
      <c r="D16" s="30" t="s">
        <v>163</v>
      </c>
      <c r="E16" s="33" t="s">
        <v>164</v>
      </c>
      <c r="F16" s="33" t="s">
        <v>99</v>
      </c>
      <c r="G16" s="30" t="s">
        <v>149</v>
      </c>
      <c r="H16" s="33" t="s">
        <v>93</v>
      </c>
      <c r="I16" s="19" t="s">
        <v>102</v>
      </c>
      <c r="J16" s="75">
        <v>5402</v>
      </c>
      <c r="K16" s="84" t="s">
        <v>505</v>
      </c>
      <c r="L16" s="91"/>
      <c r="M16" s="85" t="s">
        <v>99</v>
      </c>
      <c r="N16" s="19">
        <v>0</v>
      </c>
      <c r="O16" s="30" t="s">
        <v>165</v>
      </c>
      <c r="P16" s="156" t="s">
        <v>326</v>
      </c>
    </row>
    <row r="17" spans="1:16" x14ac:dyDescent="0.2">
      <c r="A17" s="82">
        <v>6</v>
      </c>
      <c r="B17" s="82">
        <v>6</v>
      </c>
      <c r="C17" s="82"/>
      <c r="D17" s="30" t="s">
        <v>222</v>
      </c>
      <c r="E17" s="33" t="s">
        <v>332</v>
      </c>
      <c r="F17" s="33" t="s">
        <v>99</v>
      </c>
      <c r="G17" s="30" t="s">
        <v>149</v>
      </c>
      <c r="H17" s="33" t="s">
        <v>93</v>
      </c>
      <c r="I17" s="19" t="s">
        <v>102</v>
      </c>
      <c r="J17" s="75">
        <v>5417</v>
      </c>
      <c r="K17" s="84" t="s">
        <v>506</v>
      </c>
      <c r="L17" s="91"/>
      <c r="M17" s="85" t="s">
        <v>99</v>
      </c>
      <c r="N17" s="19">
        <v>0</v>
      </c>
      <c r="O17" s="30" t="s">
        <v>224</v>
      </c>
      <c r="P17" s="156" t="s">
        <v>331</v>
      </c>
    </row>
    <row r="18" spans="1:16" x14ac:dyDescent="0.2">
      <c r="A18" s="82">
        <v>7</v>
      </c>
      <c r="B18" s="82"/>
      <c r="C18" s="82">
        <v>1</v>
      </c>
      <c r="D18" s="30" t="s">
        <v>235</v>
      </c>
      <c r="E18" s="33" t="s">
        <v>236</v>
      </c>
      <c r="F18" s="33" t="s">
        <v>98</v>
      </c>
      <c r="G18" s="30" t="s">
        <v>234</v>
      </c>
      <c r="H18" s="33" t="s">
        <v>94</v>
      </c>
      <c r="I18" s="19"/>
      <c r="J18" s="75">
        <v>5651</v>
      </c>
      <c r="K18" s="84" t="s">
        <v>507</v>
      </c>
      <c r="L18" s="91"/>
      <c r="M18" s="85" t="s">
        <v>21</v>
      </c>
      <c r="N18" s="19">
        <v>0</v>
      </c>
      <c r="O18" s="30" t="s">
        <v>334</v>
      </c>
      <c r="P18" s="156" t="s">
        <v>374</v>
      </c>
    </row>
    <row r="19" spans="1:16" ht="22.5" x14ac:dyDescent="0.2">
      <c r="A19" s="82">
        <v>8</v>
      </c>
      <c r="B19" s="82"/>
      <c r="C19" s="82">
        <v>2</v>
      </c>
      <c r="D19" s="30" t="s">
        <v>318</v>
      </c>
      <c r="E19" s="33" t="s">
        <v>319</v>
      </c>
      <c r="F19" s="33" t="s">
        <v>21</v>
      </c>
      <c r="G19" s="30" t="s">
        <v>255</v>
      </c>
      <c r="H19" s="33" t="s">
        <v>94</v>
      </c>
      <c r="I19" s="19" t="s">
        <v>102</v>
      </c>
      <c r="J19" s="75">
        <v>5666</v>
      </c>
      <c r="K19" s="84" t="s">
        <v>508</v>
      </c>
      <c r="L19" s="91"/>
      <c r="M19" s="85" t="s">
        <v>21</v>
      </c>
      <c r="N19" s="19">
        <v>0</v>
      </c>
      <c r="O19" s="30" t="s">
        <v>320</v>
      </c>
      <c r="P19" s="8" t="s">
        <v>15</v>
      </c>
    </row>
    <row r="20" spans="1:16" x14ac:dyDescent="0.2">
      <c r="A20" s="16"/>
      <c r="B20" s="16"/>
      <c r="C20" s="16"/>
    </row>
    <row r="21" spans="1:16" x14ac:dyDescent="0.2">
      <c r="A21" s="16"/>
      <c r="B21" s="16"/>
      <c r="C21" s="16"/>
    </row>
    <row r="22" spans="1:16" x14ac:dyDescent="0.2">
      <c r="A22" s="16"/>
      <c r="B22" s="16"/>
      <c r="C22" s="16"/>
    </row>
    <row r="23" spans="1:16" x14ac:dyDescent="0.2">
      <c r="A23" s="16"/>
      <c r="B23" s="16"/>
      <c r="C23" s="16"/>
    </row>
    <row r="24" spans="1:16" x14ac:dyDescent="0.2">
      <c r="A24" s="16"/>
      <c r="B24" s="16"/>
      <c r="C24" s="16"/>
    </row>
    <row r="25" spans="1:16" x14ac:dyDescent="0.2">
      <c r="A25" s="16"/>
      <c r="B25" s="16"/>
      <c r="C25" s="16"/>
    </row>
    <row r="26" spans="1:16" x14ac:dyDescent="0.2">
      <c r="A26" s="16"/>
      <c r="B26" s="16"/>
      <c r="C26" s="16"/>
    </row>
    <row r="27" spans="1:16" x14ac:dyDescent="0.2">
      <c r="A27" s="16"/>
      <c r="B27" s="16"/>
      <c r="C27" s="16"/>
    </row>
    <row r="28" spans="1:16" x14ac:dyDescent="0.2">
      <c r="A28" s="16"/>
      <c r="B28" s="16"/>
      <c r="C28" s="16"/>
    </row>
    <row r="29" spans="1:16" x14ac:dyDescent="0.2">
      <c r="A29" s="16"/>
      <c r="B29" s="16"/>
      <c r="C29" s="16"/>
    </row>
  </sheetData>
  <sortState ref="A12:XFD31">
    <sortCondition ref="A12"/>
  </sortState>
  <mergeCells count="19">
    <mergeCell ref="M10:M11"/>
    <mergeCell ref="O10:O11"/>
    <mergeCell ref="G10:G11"/>
    <mergeCell ref="H10:H11"/>
    <mergeCell ref="I10:I11"/>
    <mergeCell ref="K10:K11"/>
    <mergeCell ref="A10:A11"/>
    <mergeCell ref="B10:C10"/>
    <mergeCell ref="D10:D11"/>
    <mergeCell ref="E10:E11"/>
    <mergeCell ref="F10:F11"/>
    <mergeCell ref="A8:D8"/>
    <mergeCell ref="A1:O1"/>
    <mergeCell ref="A2:O2"/>
    <mergeCell ref="A3:O3"/>
    <mergeCell ref="A6:O6"/>
    <mergeCell ref="A7:D7"/>
    <mergeCell ref="A4:O4"/>
    <mergeCell ref="A5:O5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7" enableFormatConditionsCalculation="0">
    <tabColor indexed="40"/>
  </sheetPr>
  <dimension ref="A1:AQ63"/>
  <sheetViews>
    <sheetView topLeftCell="F16" zoomScale="85" zoomScaleNormal="85" workbookViewId="0">
      <selection activeCell="AS44" sqref="AS44"/>
    </sheetView>
  </sheetViews>
  <sheetFormatPr defaultRowHeight="12.75" outlineLevelCol="1" x14ac:dyDescent="0.2"/>
  <cols>
    <col min="1" max="1" width="5.42578125" style="12" customWidth="1"/>
    <col min="2" max="2" width="5.28515625" style="12" bestFit="1" customWidth="1"/>
    <col min="3" max="3" width="6.5703125" style="12" bestFit="1" customWidth="1"/>
    <col min="4" max="4" width="19.5703125" style="15" customWidth="1"/>
    <col min="5" max="5" width="9.140625" style="16"/>
    <col min="6" max="6" width="6.85546875" style="16" bestFit="1" customWidth="1"/>
    <col min="7" max="7" width="17.85546875" style="15" customWidth="1"/>
    <col min="8" max="8" width="7.5703125" style="15" customWidth="1"/>
    <col min="9" max="9" width="17.5703125" style="15" customWidth="1"/>
    <col min="10" max="10" width="11.85546875" style="15" hidden="1" customWidth="1" outlineLevel="1"/>
    <col min="11" max="11" width="6.7109375" style="15" customWidth="1" collapsed="1"/>
    <col min="12" max="12" width="6.5703125" style="15" customWidth="1"/>
    <col min="13" max="13" width="6.42578125" style="15" hidden="1" customWidth="1"/>
    <col min="14" max="14" width="32.85546875" style="15" customWidth="1"/>
    <col min="15" max="15" width="8" style="15" hidden="1" customWidth="1" outlineLevel="1"/>
    <col min="16" max="16" width="4.5703125" style="15" hidden="1" customWidth="1" collapsed="1"/>
    <col min="17" max="17" width="22.28515625" style="15" hidden="1" customWidth="1"/>
    <col min="18" max="30" width="5.7109375" style="15" hidden="1" customWidth="1"/>
    <col min="31" max="32" width="3.28515625" style="15" hidden="1" customWidth="1"/>
    <col min="33" max="33" width="7.42578125" style="15" hidden="1" customWidth="1"/>
    <col min="34" max="42" width="9.140625" style="15" hidden="1" customWidth="1" outlineLevel="1"/>
    <col min="43" max="43" width="9.140625" style="15" collapsed="1"/>
    <col min="44" max="16384" width="9.140625" style="15"/>
  </cols>
  <sheetData>
    <row r="1" spans="1:42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U1" s="104"/>
      <c r="V1" s="104"/>
      <c r="W1" s="105"/>
      <c r="X1" s="7"/>
    </row>
    <row r="2" spans="1:42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U2" s="104"/>
      <c r="V2" s="121"/>
      <c r="W2" s="105"/>
      <c r="X2" s="7"/>
    </row>
    <row r="3" spans="1:42" ht="12.75" customHeight="1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U3" s="104"/>
      <c r="V3" s="121"/>
      <c r="W3" s="105"/>
      <c r="X3" s="7"/>
    </row>
    <row r="4" spans="1:42" ht="12.75" customHeight="1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U4" s="104"/>
      <c r="V4" s="121"/>
      <c r="W4" s="105"/>
      <c r="X4" s="7"/>
    </row>
    <row r="5" spans="1:42" ht="12.75" customHeight="1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U5" s="104"/>
      <c r="V5" s="121"/>
      <c r="W5" s="105"/>
      <c r="X5" s="7"/>
    </row>
    <row r="6" spans="1:42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U6" s="104"/>
      <c r="V6" s="121"/>
      <c r="W6" s="105"/>
      <c r="X6" s="7"/>
    </row>
    <row r="7" spans="1:42" ht="12.75" customHeight="1" x14ac:dyDescent="0.2">
      <c r="A7" s="177" t="s">
        <v>31</v>
      </c>
      <c r="B7" s="177"/>
      <c r="C7" s="177"/>
      <c r="D7" s="177"/>
      <c r="E7" s="13"/>
      <c r="F7" s="14"/>
      <c r="G7" s="1"/>
      <c r="N7" s="67" t="s">
        <v>86</v>
      </c>
      <c r="U7" s="104"/>
      <c r="V7" s="121"/>
      <c r="W7" s="105"/>
      <c r="X7" s="7"/>
    </row>
    <row r="8" spans="1:42" ht="12.75" customHeight="1" x14ac:dyDescent="0.2">
      <c r="A8" s="177"/>
      <c r="B8" s="177"/>
      <c r="C8" s="177"/>
      <c r="D8" s="177"/>
      <c r="F8" s="14"/>
      <c r="G8" s="1"/>
      <c r="I8" s="175" t="s">
        <v>61</v>
      </c>
      <c r="J8" s="175"/>
      <c r="K8" s="175"/>
      <c r="L8" s="16"/>
      <c r="N8" s="141" t="s">
        <v>480</v>
      </c>
      <c r="U8" s="104"/>
      <c r="V8" s="121"/>
      <c r="W8" s="105"/>
      <c r="X8" s="7"/>
    </row>
    <row r="9" spans="1:42" ht="13.5" thickBot="1" x14ac:dyDescent="0.25">
      <c r="A9" s="2" t="s">
        <v>68</v>
      </c>
      <c r="B9" s="2"/>
      <c r="C9" s="2"/>
      <c r="F9" s="14"/>
      <c r="G9" s="1"/>
      <c r="K9" s="182" t="s">
        <v>85</v>
      </c>
      <c r="L9" s="182"/>
      <c r="M9" s="182"/>
      <c r="N9" s="130" t="s">
        <v>414</v>
      </c>
      <c r="U9" s="7"/>
      <c r="V9" s="7"/>
      <c r="W9" s="7"/>
      <c r="X9" s="7"/>
      <c r="AH9" s="109" t="s">
        <v>71</v>
      </c>
      <c r="AI9" s="109" t="s">
        <v>72</v>
      </c>
      <c r="AJ9" s="109" t="s">
        <v>73</v>
      </c>
      <c r="AK9" s="109">
        <v>1</v>
      </c>
      <c r="AL9" s="106">
        <v>2</v>
      </c>
      <c r="AM9" s="106" t="s">
        <v>23</v>
      </c>
      <c r="AN9" s="106" t="s">
        <v>74</v>
      </c>
      <c r="AO9" s="109" t="s">
        <v>75</v>
      </c>
      <c r="AP9" s="109" t="s">
        <v>76</v>
      </c>
    </row>
    <row r="10" spans="1:42" ht="16.5" thickBot="1" x14ac:dyDescent="0.25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11</v>
      </c>
      <c r="L10" s="183" t="s">
        <v>5</v>
      </c>
      <c r="M10" s="53" t="s">
        <v>6</v>
      </c>
      <c r="N10" s="180" t="s">
        <v>7</v>
      </c>
      <c r="U10" s="7"/>
      <c r="V10" s="7"/>
      <c r="W10" s="7"/>
      <c r="X10" s="7"/>
      <c r="AH10" s="117">
        <v>230</v>
      </c>
      <c r="AI10" s="117">
        <v>215</v>
      </c>
      <c r="AJ10" s="117">
        <v>202</v>
      </c>
      <c r="AK10" s="117">
        <v>190</v>
      </c>
      <c r="AL10" s="117">
        <v>175</v>
      </c>
      <c r="AM10" s="118">
        <v>160</v>
      </c>
      <c r="AN10" s="118">
        <v>150</v>
      </c>
      <c r="AO10" s="118">
        <v>140</v>
      </c>
      <c r="AP10" s="119">
        <v>130</v>
      </c>
    </row>
    <row r="11" spans="1:42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84"/>
      <c r="M11" s="53"/>
      <c r="N11" s="180"/>
      <c r="U11" s="7"/>
      <c r="V11" s="7"/>
      <c r="W11" s="7"/>
      <c r="X11" s="7"/>
      <c r="AH11" s="149"/>
      <c r="AI11" s="149"/>
      <c r="AJ11" s="149"/>
      <c r="AK11" s="149"/>
      <c r="AL11" s="149"/>
      <c r="AM11" s="145"/>
      <c r="AN11" s="145"/>
      <c r="AO11" s="145"/>
      <c r="AP11" s="145"/>
    </row>
    <row r="12" spans="1:42" ht="22.5" x14ac:dyDescent="0.2">
      <c r="A12" s="82">
        <v>1</v>
      </c>
      <c r="B12" s="82">
        <v>1</v>
      </c>
      <c r="C12" s="82"/>
      <c r="D12" s="30" t="s">
        <v>113</v>
      </c>
      <c r="E12" s="33" t="s">
        <v>114</v>
      </c>
      <c r="F12" s="33" t="s">
        <v>98</v>
      </c>
      <c r="G12" s="30" t="s">
        <v>109</v>
      </c>
      <c r="H12" s="33" t="s">
        <v>93</v>
      </c>
      <c r="I12" s="19" t="s">
        <v>348</v>
      </c>
      <c r="J12" s="45">
        <v>218</v>
      </c>
      <c r="K12" s="84" t="s">
        <v>556</v>
      </c>
      <c r="L12" s="85" t="s">
        <v>98</v>
      </c>
      <c r="M12" s="19">
        <v>0</v>
      </c>
      <c r="N12" s="30" t="s">
        <v>115</v>
      </c>
      <c r="O12" s="120" t="s">
        <v>347</v>
      </c>
    </row>
    <row r="13" spans="1:42" x14ac:dyDescent="0.2">
      <c r="A13" s="82">
        <v>2</v>
      </c>
      <c r="B13" s="82">
        <v>2</v>
      </c>
      <c r="C13" s="82"/>
      <c r="D13" s="30" t="s">
        <v>218</v>
      </c>
      <c r="E13" s="33" t="s">
        <v>219</v>
      </c>
      <c r="F13" s="33" t="s">
        <v>99</v>
      </c>
      <c r="G13" s="30" t="s">
        <v>149</v>
      </c>
      <c r="H13" s="33" t="s">
        <v>93</v>
      </c>
      <c r="I13" s="19" t="s">
        <v>102</v>
      </c>
      <c r="J13" s="45">
        <v>215</v>
      </c>
      <c r="K13" s="84" t="s">
        <v>557</v>
      </c>
      <c r="L13" s="85" t="s">
        <v>98</v>
      </c>
      <c r="M13" s="19">
        <v>0</v>
      </c>
      <c r="N13" s="30" t="s">
        <v>220</v>
      </c>
      <c r="O13" s="120" t="s">
        <v>539</v>
      </c>
    </row>
    <row r="14" spans="1:42" ht="22.5" x14ac:dyDescent="0.2">
      <c r="A14" s="82">
        <v>3</v>
      </c>
      <c r="B14" s="82"/>
      <c r="C14" s="82">
        <v>1</v>
      </c>
      <c r="D14" s="30" t="s">
        <v>144</v>
      </c>
      <c r="E14" s="33" t="s">
        <v>145</v>
      </c>
      <c r="F14" s="33" t="s">
        <v>99</v>
      </c>
      <c r="G14" s="30" t="s">
        <v>139</v>
      </c>
      <c r="H14" s="33" t="s">
        <v>94</v>
      </c>
      <c r="I14" s="19" t="s">
        <v>146</v>
      </c>
      <c r="J14" s="45">
        <v>208</v>
      </c>
      <c r="K14" s="84" t="s">
        <v>558</v>
      </c>
      <c r="L14" s="85" t="s">
        <v>99</v>
      </c>
      <c r="M14" s="19">
        <v>0</v>
      </c>
      <c r="N14" s="30" t="s">
        <v>143</v>
      </c>
      <c r="O14" s="120" t="s">
        <v>59</v>
      </c>
    </row>
    <row r="15" spans="1:42" ht="22.5" x14ac:dyDescent="0.2">
      <c r="A15" s="82">
        <v>4</v>
      </c>
      <c r="B15" s="82">
        <v>3</v>
      </c>
      <c r="C15" s="82"/>
      <c r="D15" s="30" t="s">
        <v>376</v>
      </c>
      <c r="E15" s="33" t="s">
        <v>377</v>
      </c>
      <c r="F15" s="33" t="s">
        <v>98</v>
      </c>
      <c r="G15" s="30" t="s">
        <v>149</v>
      </c>
      <c r="H15" s="33" t="s">
        <v>93</v>
      </c>
      <c r="I15" s="19"/>
      <c r="J15" s="45">
        <v>205</v>
      </c>
      <c r="K15" s="84" t="s">
        <v>559</v>
      </c>
      <c r="L15" s="85" t="s">
        <v>99</v>
      </c>
      <c r="M15" s="19">
        <v>0</v>
      </c>
      <c r="N15" s="30" t="s">
        <v>378</v>
      </c>
      <c r="O15" s="120" t="s">
        <v>375</v>
      </c>
    </row>
    <row r="16" spans="1:42" x14ac:dyDescent="0.2">
      <c r="A16" s="82">
        <v>5</v>
      </c>
      <c r="B16" s="82">
        <v>4</v>
      </c>
      <c r="C16" s="82"/>
      <c r="D16" s="30" t="s">
        <v>380</v>
      </c>
      <c r="E16" s="33" t="s">
        <v>381</v>
      </c>
      <c r="F16" s="33" t="s">
        <v>98</v>
      </c>
      <c r="G16" s="30" t="s">
        <v>149</v>
      </c>
      <c r="H16" s="33" t="s">
        <v>93</v>
      </c>
      <c r="I16" s="19"/>
      <c r="J16" s="45">
        <v>202</v>
      </c>
      <c r="K16" s="84" t="s">
        <v>560</v>
      </c>
      <c r="L16" s="85" t="s">
        <v>99</v>
      </c>
      <c r="M16" s="19">
        <v>0</v>
      </c>
      <c r="N16" s="30" t="s">
        <v>378</v>
      </c>
      <c r="O16" s="120" t="s">
        <v>379</v>
      </c>
    </row>
    <row r="17" spans="1:15" x14ac:dyDescent="0.2">
      <c r="A17" s="82">
        <v>6</v>
      </c>
      <c r="B17" s="82">
        <v>5</v>
      </c>
      <c r="C17" s="82"/>
      <c r="D17" s="30" t="s">
        <v>206</v>
      </c>
      <c r="E17" s="33" t="s">
        <v>207</v>
      </c>
      <c r="F17" s="33" t="s">
        <v>99</v>
      </c>
      <c r="G17" s="30" t="s">
        <v>149</v>
      </c>
      <c r="H17" s="33" t="s">
        <v>93</v>
      </c>
      <c r="I17" s="19" t="s">
        <v>209</v>
      </c>
      <c r="J17" s="45">
        <v>195</v>
      </c>
      <c r="K17" s="84" t="s">
        <v>561</v>
      </c>
      <c r="L17" s="85" t="s">
        <v>21</v>
      </c>
      <c r="M17" s="19">
        <v>0</v>
      </c>
      <c r="N17" s="30" t="s">
        <v>208</v>
      </c>
      <c r="O17" s="120" t="s">
        <v>300</v>
      </c>
    </row>
    <row r="18" spans="1:15" ht="22.5" x14ac:dyDescent="0.2">
      <c r="A18" s="82">
        <v>7</v>
      </c>
      <c r="B18" s="82">
        <v>6</v>
      </c>
      <c r="C18" s="82"/>
      <c r="D18" s="30" t="s">
        <v>279</v>
      </c>
      <c r="E18" s="33" t="s">
        <v>280</v>
      </c>
      <c r="F18" s="33" t="s">
        <v>21</v>
      </c>
      <c r="G18" s="30" t="s">
        <v>281</v>
      </c>
      <c r="H18" s="33" t="s">
        <v>93</v>
      </c>
      <c r="I18" s="19" t="s">
        <v>283</v>
      </c>
      <c r="J18" s="45">
        <v>190</v>
      </c>
      <c r="K18" s="84" t="s">
        <v>562</v>
      </c>
      <c r="L18" s="85" t="s">
        <v>21</v>
      </c>
      <c r="M18" s="19">
        <v>0</v>
      </c>
      <c r="N18" s="30" t="s">
        <v>282</v>
      </c>
      <c r="O18" s="120" t="s">
        <v>542</v>
      </c>
    </row>
    <row r="19" spans="1:15" x14ac:dyDescent="0.2">
      <c r="A19" s="82">
        <v>8</v>
      </c>
      <c r="B19" s="82">
        <v>7</v>
      </c>
      <c r="C19" s="82"/>
      <c r="D19" s="30" t="s">
        <v>284</v>
      </c>
      <c r="E19" s="33" t="s">
        <v>285</v>
      </c>
      <c r="F19" s="33" t="s">
        <v>99</v>
      </c>
      <c r="G19" s="30" t="s">
        <v>149</v>
      </c>
      <c r="H19" s="33" t="s">
        <v>93</v>
      </c>
      <c r="I19" s="19" t="s">
        <v>102</v>
      </c>
      <c r="J19" s="45">
        <v>185</v>
      </c>
      <c r="K19" s="84" t="s">
        <v>563</v>
      </c>
      <c r="L19" s="85" t="s">
        <v>22</v>
      </c>
      <c r="M19" s="19">
        <v>0</v>
      </c>
      <c r="N19" s="30" t="s">
        <v>286</v>
      </c>
      <c r="O19" s="120" t="s">
        <v>541</v>
      </c>
    </row>
    <row r="20" spans="1:15" x14ac:dyDescent="0.2">
      <c r="A20" s="82">
        <v>9</v>
      </c>
      <c r="B20" s="82">
        <v>8</v>
      </c>
      <c r="C20" s="82"/>
      <c r="D20" s="30" t="s">
        <v>274</v>
      </c>
      <c r="E20" s="33" t="s">
        <v>275</v>
      </c>
      <c r="F20" s="33" t="s">
        <v>99</v>
      </c>
      <c r="G20" s="30" t="s">
        <v>276</v>
      </c>
      <c r="H20" s="33" t="s">
        <v>93</v>
      </c>
      <c r="I20" s="19" t="s">
        <v>102</v>
      </c>
      <c r="J20" s="45">
        <v>185</v>
      </c>
      <c r="K20" s="84" t="s">
        <v>563</v>
      </c>
      <c r="L20" s="85" t="s">
        <v>22</v>
      </c>
      <c r="M20" s="19">
        <v>0</v>
      </c>
      <c r="N20" s="30" t="s">
        <v>277</v>
      </c>
      <c r="O20" s="120" t="s">
        <v>540</v>
      </c>
    </row>
    <row r="21" spans="1:15" x14ac:dyDescent="0.2">
      <c r="A21" s="32"/>
      <c r="B21" s="32"/>
      <c r="C21" s="32"/>
      <c r="D21" s="30"/>
      <c r="E21" s="33"/>
      <c r="F21" s="33"/>
      <c r="G21" s="30"/>
      <c r="H21" s="33"/>
      <c r="I21" s="19"/>
      <c r="J21" s="19"/>
      <c r="K21" s="34"/>
      <c r="L21" s="33"/>
      <c r="M21" s="35"/>
      <c r="N21" s="30"/>
    </row>
    <row r="22" spans="1:15" x14ac:dyDescent="0.2">
      <c r="A22" s="32"/>
      <c r="B22" s="32"/>
      <c r="C22" s="32"/>
      <c r="D22" s="30"/>
      <c r="E22" s="33"/>
      <c r="F22" s="33"/>
      <c r="G22" s="30"/>
      <c r="H22" s="33"/>
      <c r="I22" s="19"/>
      <c r="J22" s="19"/>
      <c r="K22" s="34"/>
      <c r="L22" s="33"/>
      <c r="M22" s="35"/>
      <c r="N22" s="30"/>
    </row>
    <row r="23" spans="1:15" x14ac:dyDescent="0.2">
      <c r="A23" s="32"/>
      <c r="B23" s="32"/>
      <c r="C23" s="32"/>
      <c r="D23" s="30"/>
      <c r="E23" s="33"/>
      <c r="F23" s="33"/>
      <c r="G23" s="30"/>
      <c r="H23" s="33"/>
      <c r="I23" s="19"/>
      <c r="J23" s="19"/>
      <c r="K23" s="34"/>
      <c r="L23" s="33"/>
      <c r="M23" s="35"/>
      <c r="N23" s="30"/>
    </row>
    <row r="24" spans="1:15" x14ac:dyDescent="0.2">
      <c r="A24" s="32"/>
      <c r="B24" s="32"/>
      <c r="C24" s="32"/>
      <c r="D24" s="30"/>
      <c r="E24" s="33"/>
      <c r="F24" s="33"/>
      <c r="G24" s="30"/>
      <c r="H24" s="33"/>
      <c r="I24" s="19"/>
      <c r="J24" s="19"/>
      <c r="K24" s="34"/>
      <c r="L24" s="33"/>
      <c r="M24" s="35"/>
      <c r="N24" s="30"/>
    </row>
    <row r="25" spans="1:15" x14ac:dyDescent="0.2">
      <c r="A25" s="32"/>
      <c r="B25" s="32"/>
      <c r="C25" s="32"/>
      <c r="D25" s="30"/>
      <c r="E25" s="33"/>
      <c r="F25" s="33"/>
      <c r="G25" s="30"/>
      <c r="H25" s="33"/>
      <c r="I25" s="19"/>
      <c r="J25" s="19"/>
      <c r="K25" s="34"/>
      <c r="L25" s="33"/>
      <c r="M25" s="35"/>
      <c r="N25" s="30"/>
    </row>
    <row r="26" spans="1:15" x14ac:dyDescent="0.2">
      <c r="A26" s="32"/>
      <c r="B26" s="32"/>
      <c r="C26" s="32"/>
      <c r="D26" s="30"/>
      <c r="E26" s="33"/>
      <c r="F26" s="33"/>
      <c r="G26" s="30"/>
      <c r="H26" s="33"/>
      <c r="I26" s="19"/>
      <c r="J26" s="19"/>
      <c r="K26" s="34"/>
      <c r="L26" s="33"/>
      <c r="M26" s="35"/>
      <c r="N26" s="30"/>
    </row>
    <row r="27" spans="1:15" x14ac:dyDescent="0.2">
      <c r="A27" s="32"/>
      <c r="B27" s="32"/>
      <c r="C27" s="32"/>
      <c r="D27" s="30"/>
      <c r="E27" s="33"/>
      <c r="F27" s="33"/>
      <c r="G27" s="30"/>
      <c r="H27" s="33"/>
      <c r="I27" s="19"/>
      <c r="J27" s="19"/>
      <c r="K27" s="34"/>
      <c r="L27" s="33"/>
      <c r="M27" s="35"/>
      <c r="N27" s="30"/>
    </row>
    <row r="28" spans="1:15" x14ac:dyDescent="0.2">
      <c r="A28" s="32"/>
      <c r="B28" s="32"/>
      <c r="C28" s="32"/>
      <c r="D28" s="30"/>
      <c r="E28" s="33"/>
      <c r="F28" s="33"/>
      <c r="G28" s="30"/>
      <c r="H28" s="33"/>
      <c r="I28" s="19"/>
      <c r="J28" s="19"/>
      <c r="K28" s="34"/>
      <c r="L28" s="33"/>
      <c r="M28" s="35"/>
      <c r="N28" s="30"/>
    </row>
    <row r="29" spans="1:15" x14ac:dyDescent="0.2">
      <c r="A29" s="32"/>
      <c r="B29" s="32"/>
      <c r="C29" s="32"/>
      <c r="D29" s="30"/>
      <c r="E29" s="33"/>
      <c r="F29" s="33"/>
      <c r="G29" s="30"/>
      <c r="H29" s="33"/>
      <c r="I29" s="19"/>
      <c r="J29" s="19"/>
      <c r="K29" s="34"/>
      <c r="L29" s="33"/>
      <c r="M29" s="35"/>
      <c r="N29" s="30"/>
    </row>
    <row r="30" spans="1:15" x14ac:dyDescent="0.2">
      <c r="A30" s="32"/>
      <c r="B30" s="32"/>
      <c r="C30" s="32"/>
      <c r="D30" s="30"/>
      <c r="E30" s="33"/>
      <c r="F30" s="33"/>
      <c r="G30" s="30"/>
      <c r="H30" s="33"/>
      <c r="I30" s="19"/>
      <c r="J30" s="19"/>
      <c r="K30" s="34"/>
      <c r="L30" s="33"/>
      <c r="M30" s="35"/>
      <c r="N30" s="30"/>
    </row>
    <row r="31" spans="1:15" x14ac:dyDescent="0.2">
      <c r="A31" s="32"/>
      <c r="B31" s="32"/>
      <c r="C31" s="32"/>
      <c r="D31" s="30"/>
      <c r="E31" s="33"/>
      <c r="F31" s="33"/>
      <c r="G31" s="30"/>
      <c r="H31" s="33"/>
      <c r="I31" s="19"/>
      <c r="J31" s="19"/>
      <c r="K31" s="34"/>
      <c r="L31" s="33"/>
      <c r="M31" s="35"/>
      <c r="N31" s="30"/>
    </row>
    <row r="32" spans="1:15" x14ac:dyDescent="0.2">
      <c r="A32" s="32"/>
      <c r="B32" s="32"/>
      <c r="C32" s="32"/>
      <c r="D32" s="30"/>
      <c r="E32" s="33"/>
      <c r="F32" s="33"/>
      <c r="G32" s="30"/>
      <c r="H32" s="33"/>
      <c r="I32" s="19"/>
      <c r="J32" s="19"/>
      <c r="K32" s="34"/>
      <c r="L32" s="33"/>
      <c r="M32" s="35"/>
      <c r="N32" s="30"/>
    </row>
    <row r="33" spans="1:33" x14ac:dyDescent="0.2">
      <c r="A33" s="32"/>
      <c r="B33" s="32"/>
      <c r="C33" s="32"/>
      <c r="D33" s="30"/>
      <c r="E33" s="33"/>
      <c r="F33" s="33"/>
      <c r="G33" s="30"/>
      <c r="H33" s="33"/>
      <c r="I33" s="19"/>
      <c r="J33" s="19"/>
      <c r="K33" s="34"/>
      <c r="L33" s="33"/>
      <c r="M33" s="35"/>
      <c r="N33" s="30"/>
    </row>
    <row r="34" spans="1:33" x14ac:dyDescent="0.2">
      <c r="A34" s="32"/>
      <c r="B34" s="32"/>
      <c r="C34" s="32"/>
      <c r="D34" s="30"/>
      <c r="E34" s="33"/>
      <c r="F34" s="33"/>
      <c r="G34" s="30"/>
      <c r="H34" s="33"/>
      <c r="I34" s="19"/>
      <c r="J34" s="19"/>
      <c r="K34" s="34"/>
      <c r="L34" s="33"/>
      <c r="M34" s="35"/>
      <c r="N34" s="30"/>
    </row>
    <row r="35" spans="1:33" x14ac:dyDescent="0.2">
      <c r="A35" s="32"/>
      <c r="B35" s="32"/>
      <c r="C35" s="32"/>
      <c r="D35" s="30"/>
      <c r="E35" s="33"/>
      <c r="F35" s="33"/>
      <c r="G35" s="30"/>
      <c r="H35" s="33"/>
      <c r="I35" s="19"/>
      <c r="J35" s="19"/>
      <c r="K35" s="34"/>
      <c r="L35" s="33"/>
      <c r="M35" s="35"/>
      <c r="N35" s="30"/>
    </row>
    <row r="36" spans="1:33" x14ac:dyDescent="0.2">
      <c r="A36" s="32"/>
      <c r="B36" s="32"/>
      <c r="C36" s="32"/>
      <c r="D36" s="30"/>
      <c r="E36" s="33"/>
      <c r="F36" s="33"/>
      <c r="G36" s="30"/>
      <c r="H36" s="33"/>
      <c r="I36" s="19"/>
      <c r="J36" s="19"/>
      <c r="K36" s="34"/>
      <c r="L36" s="33"/>
      <c r="M36" s="35"/>
      <c r="N36" s="30"/>
    </row>
    <row r="37" spans="1:33" x14ac:dyDescent="0.2">
      <c r="A37" s="32"/>
      <c r="B37" s="32"/>
      <c r="C37" s="32"/>
      <c r="D37" s="30"/>
      <c r="E37" s="33"/>
      <c r="F37" s="33"/>
      <c r="G37" s="30"/>
      <c r="H37" s="33"/>
      <c r="I37" s="19"/>
      <c r="J37" s="19"/>
      <c r="K37" s="34"/>
      <c r="L37" s="33"/>
      <c r="M37" s="35"/>
      <c r="N37" s="30"/>
      <c r="P37" s="188" t="s">
        <v>12</v>
      </c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</row>
    <row r="38" spans="1:33" x14ac:dyDescent="0.2">
      <c r="A38" s="32"/>
      <c r="B38" s="32"/>
      <c r="C38" s="32"/>
      <c r="D38" s="30"/>
      <c r="E38" s="33"/>
      <c r="F38" s="33"/>
      <c r="G38" s="30"/>
      <c r="H38" s="33"/>
      <c r="I38" s="19"/>
      <c r="J38" s="19"/>
      <c r="K38" s="34"/>
      <c r="L38" s="33"/>
      <c r="M38" s="35"/>
      <c r="N38" s="30"/>
      <c r="P38"/>
      <c r="Q38" s="189" t="s">
        <v>69</v>
      </c>
      <c r="R38" s="189"/>
      <c r="S38" s="189"/>
      <c r="T38" s="189"/>
      <c r="U38" s="189"/>
      <c r="V38" s="52"/>
      <c r="W38" s="58"/>
      <c r="X38" s="58"/>
      <c r="Y38" s="59"/>
      <c r="Z38" s="60"/>
      <c r="AA38" s="60"/>
      <c r="AB38" s="60"/>
      <c r="AC38" s="191" t="s">
        <v>85</v>
      </c>
      <c r="AD38" s="191"/>
      <c r="AE38" s="191"/>
      <c r="AF38" s="191"/>
      <c r="AG38" s="191"/>
    </row>
    <row r="39" spans="1:33" ht="15.75" customHeight="1" x14ac:dyDescent="0.2">
      <c r="A39" s="10"/>
      <c r="B39" s="10"/>
      <c r="C39" s="10"/>
      <c r="D39" s="5"/>
      <c r="E39" s="9"/>
      <c r="F39" s="9"/>
      <c r="G39" s="5"/>
      <c r="H39" s="9"/>
      <c r="I39" s="18"/>
      <c r="J39" s="18"/>
      <c r="K39" s="11"/>
      <c r="L39" s="9"/>
      <c r="M39" s="9"/>
      <c r="N39" s="5"/>
      <c r="O39" s="7"/>
      <c r="P39" s="190" t="s">
        <v>41</v>
      </c>
      <c r="Q39" s="192" t="s">
        <v>38</v>
      </c>
      <c r="R39" s="193" t="s">
        <v>13</v>
      </c>
      <c r="S39" s="194"/>
      <c r="T39" s="194"/>
      <c r="U39" s="194"/>
      <c r="V39" s="194"/>
      <c r="W39" s="194"/>
      <c r="X39" s="194"/>
      <c r="Y39" s="194"/>
      <c r="Z39" s="194"/>
      <c r="AA39" s="194"/>
      <c r="AB39" s="194"/>
      <c r="AC39" s="194"/>
      <c r="AD39" s="194"/>
      <c r="AE39" s="186" t="s">
        <v>46</v>
      </c>
      <c r="AF39" s="186" t="s">
        <v>45</v>
      </c>
      <c r="AG39" s="185" t="s">
        <v>14</v>
      </c>
    </row>
    <row r="40" spans="1:33" s="31" customFormat="1" ht="31.5" customHeight="1" x14ac:dyDescent="0.15">
      <c r="A40" s="32"/>
      <c r="B40" s="32"/>
      <c r="C40" s="32"/>
      <c r="D40" s="30"/>
      <c r="E40" s="33"/>
      <c r="F40" s="33"/>
      <c r="G40" s="30"/>
      <c r="H40" s="33"/>
      <c r="I40" s="19"/>
      <c r="J40" s="19"/>
      <c r="K40" s="34"/>
      <c r="L40" s="33"/>
      <c r="M40" s="33"/>
      <c r="N40" s="30"/>
      <c r="O40" s="31" t="s">
        <v>8</v>
      </c>
      <c r="P40" s="190"/>
      <c r="Q40" s="192"/>
      <c r="R40" s="61" t="s">
        <v>543</v>
      </c>
      <c r="S40" s="62" t="s">
        <v>544</v>
      </c>
      <c r="T40" s="62" t="s">
        <v>545</v>
      </c>
      <c r="U40" s="62" t="s">
        <v>546</v>
      </c>
      <c r="V40" s="62" t="s">
        <v>547</v>
      </c>
      <c r="W40" s="62" t="s">
        <v>548</v>
      </c>
      <c r="X40" s="62" t="s">
        <v>549</v>
      </c>
      <c r="Y40" s="62" t="s">
        <v>550</v>
      </c>
      <c r="Z40" s="62" t="s">
        <v>551</v>
      </c>
      <c r="AA40" s="62" t="s">
        <v>413</v>
      </c>
      <c r="AB40" s="62" t="s">
        <v>552</v>
      </c>
      <c r="AC40" s="62"/>
      <c r="AD40" s="62"/>
      <c r="AE40" s="186"/>
      <c r="AF40" s="186"/>
      <c r="AG40" s="185"/>
    </row>
    <row r="41" spans="1:33" s="136" customFormat="1" ht="15.75" customHeight="1" x14ac:dyDescent="0.2">
      <c r="A41" s="32"/>
      <c r="B41" s="32"/>
      <c r="C41" s="32"/>
      <c r="D41" s="30"/>
      <c r="E41" s="33"/>
      <c r="F41" s="33"/>
      <c r="G41" s="30"/>
      <c r="H41" s="33"/>
      <c r="I41" s="19"/>
      <c r="J41" s="19"/>
      <c r="K41" s="44"/>
      <c r="L41" s="33"/>
      <c r="M41" s="33"/>
      <c r="N41" s="30"/>
      <c r="O41" s="159" t="s">
        <v>347</v>
      </c>
      <c r="P41" s="33" t="s">
        <v>21</v>
      </c>
      <c r="Q41" s="137" t="s">
        <v>113</v>
      </c>
      <c r="R41" s="140"/>
      <c r="S41" s="140"/>
      <c r="T41" s="140" t="s">
        <v>81</v>
      </c>
      <c r="U41" s="140" t="s">
        <v>81</v>
      </c>
      <c r="V41" s="140" t="s">
        <v>81</v>
      </c>
      <c r="W41" s="140" t="s">
        <v>81</v>
      </c>
      <c r="X41" s="140" t="s">
        <v>81</v>
      </c>
      <c r="Y41" s="140" t="s">
        <v>81</v>
      </c>
      <c r="Z41" s="140" t="s">
        <v>553</v>
      </c>
      <c r="AA41" s="140" t="s">
        <v>553</v>
      </c>
      <c r="AB41" s="140" t="s">
        <v>554</v>
      </c>
      <c r="AC41" s="140"/>
      <c r="AD41" s="140"/>
      <c r="AE41" s="140" t="s">
        <v>22</v>
      </c>
      <c r="AF41" s="140" t="s">
        <v>22</v>
      </c>
      <c r="AG41" s="45">
        <v>218</v>
      </c>
    </row>
    <row r="42" spans="1:33" s="136" customFormat="1" ht="15.75" customHeight="1" x14ac:dyDescent="0.2">
      <c r="A42" s="32"/>
      <c r="B42" s="32"/>
      <c r="C42" s="32"/>
      <c r="D42" s="30"/>
      <c r="E42" s="33"/>
      <c r="F42" s="33"/>
      <c r="G42" s="30"/>
      <c r="H42" s="33"/>
      <c r="I42" s="19"/>
      <c r="J42" s="19"/>
      <c r="K42" s="135"/>
      <c r="L42" s="33"/>
      <c r="M42" s="33"/>
      <c r="N42" s="30"/>
      <c r="O42" s="172" t="s">
        <v>539</v>
      </c>
      <c r="P42" s="33" t="s">
        <v>22</v>
      </c>
      <c r="Q42" s="137" t="s">
        <v>218</v>
      </c>
      <c r="R42" s="140"/>
      <c r="S42" s="140"/>
      <c r="T42" s="140" t="s">
        <v>81</v>
      </c>
      <c r="U42" s="140" t="s">
        <v>81</v>
      </c>
      <c r="V42" s="140" t="s">
        <v>81</v>
      </c>
      <c r="W42" s="140" t="s">
        <v>81</v>
      </c>
      <c r="X42" s="140" t="s">
        <v>81</v>
      </c>
      <c r="Y42" s="140" t="s">
        <v>81</v>
      </c>
      <c r="Z42" s="140" t="s">
        <v>81</v>
      </c>
      <c r="AA42" s="140" t="s">
        <v>554</v>
      </c>
      <c r="AB42" s="140"/>
      <c r="AC42" s="140"/>
      <c r="AD42" s="140"/>
      <c r="AE42" s="140" t="s">
        <v>21</v>
      </c>
      <c r="AF42" s="140" t="s">
        <v>81</v>
      </c>
      <c r="AG42" s="45">
        <v>215</v>
      </c>
    </row>
    <row r="43" spans="1:33" s="136" customFormat="1" ht="15.75" customHeight="1" x14ac:dyDescent="0.2">
      <c r="A43" s="32"/>
      <c r="B43" s="32"/>
      <c r="C43" s="32"/>
      <c r="D43" s="30"/>
      <c r="E43" s="33"/>
      <c r="F43" s="33"/>
      <c r="G43" s="30"/>
      <c r="H43" s="33"/>
      <c r="I43" s="19"/>
      <c r="J43" s="19"/>
      <c r="K43" s="160"/>
      <c r="L43" s="33"/>
      <c r="M43" s="33"/>
      <c r="N43" s="30"/>
      <c r="O43" s="159" t="s">
        <v>59</v>
      </c>
      <c r="P43" s="33" t="s">
        <v>23</v>
      </c>
      <c r="Q43" s="137" t="s">
        <v>144</v>
      </c>
      <c r="R43" s="140"/>
      <c r="S43" s="140" t="s">
        <v>81</v>
      </c>
      <c r="T43" s="140" t="s">
        <v>423</v>
      </c>
      <c r="U43" s="140" t="s">
        <v>555</v>
      </c>
      <c r="V43" s="140" t="s">
        <v>81</v>
      </c>
      <c r="W43" s="140" t="s">
        <v>81</v>
      </c>
      <c r="X43" s="140" t="s">
        <v>81</v>
      </c>
      <c r="Y43" s="140" t="s">
        <v>423</v>
      </c>
      <c r="Z43" s="140" t="s">
        <v>554</v>
      </c>
      <c r="AA43" s="140"/>
      <c r="AB43" s="140"/>
      <c r="AC43" s="140"/>
      <c r="AD43" s="140"/>
      <c r="AE43" s="140" t="s">
        <v>21</v>
      </c>
      <c r="AF43" s="140" t="s">
        <v>22</v>
      </c>
      <c r="AG43" s="45">
        <v>208</v>
      </c>
    </row>
    <row r="44" spans="1:33" s="136" customFormat="1" ht="15.75" customHeight="1" x14ac:dyDescent="0.2">
      <c r="A44" s="32"/>
      <c r="B44" s="32"/>
      <c r="C44" s="32"/>
      <c r="D44" s="30"/>
      <c r="E44" s="33"/>
      <c r="F44" s="33"/>
      <c r="G44" s="30"/>
      <c r="H44" s="33"/>
      <c r="I44" s="19"/>
      <c r="J44" s="19"/>
      <c r="K44" s="44"/>
      <c r="L44" s="33"/>
      <c r="M44" s="33"/>
      <c r="N44" s="30"/>
      <c r="O44" s="159" t="s">
        <v>375</v>
      </c>
      <c r="P44" s="33" t="s">
        <v>24</v>
      </c>
      <c r="Q44" s="137" t="s">
        <v>376</v>
      </c>
      <c r="R44" s="140"/>
      <c r="S44" s="140" t="s">
        <v>81</v>
      </c>
      <c r="T44" s="140" t="s">
        <v>81</v>
      </c>
      <c r="U44" s="140" t="s">
        <v>423</v>
      </c>
      <c r="V44" s="140" t="s">
        <v>81</v>
      </c>
      <c r="W44" s="140" t="s">
        <v>553</v>
      </c>
      <c r="X44" s="140" t="s">
        <v>423</v>
      </c>
      <c r="Y44" s="140"/>
      <c r="Z44" s="140"/>
      <c r="AA44" s="140"/>
      <c r="AB44" s="140"/>
      <c r="AC44" s="140"/>
      <c r="AD44" s="140"/>
      <c r="AE44" s="140" t="s">
        <v>22</v>
      </c>
      <c r="AF44" s="140" t="s">
        <v>21</v>
      </c>
      <c r="AG44" s="45">
        <v>205</v>
      </c>
    </row>
    <row r="45" spans="1:33" s="136" customFormat="1" ht="15.75" customHeight="1" x14ac:dyDescent="0.2">
      <c r="A45" s="32"/>
      <c r="B45" s="32"/>
      <c r="C45" s="32"/>
      <c r="D45" s="30"/>
      <c r="E45" s="33"/>
      <c r="F45" s="33"/>
      <c r="G45" s="30"/>
      <c r="H45" s="33"/>
      <c r="I45" s="19"/>
      <c r="J45" s="19"/>
      <c r="K45" s="135"/>
      <c r="L45" s="33"/>
      <c r="M45" s="33"/>
      <c r="N45" s="30"/>
      <c r="O45" s="159" t="s">
        <v>379</v>
      </c>
      <c r="P45" s="33" t="s">
        <v>25</v>
      </c>
      <c r="Q45" s="137" t="s">
        <v>380</v>
      </c>
      <c r="R45" s="140"/>
      <c r="S45" s="140" t="s">
        <v>81</v>
      </c>
      <c r="T45" s="140" t="s">
        <v>81</v>
      </c>
      <c r="U45" s="140" t="s">
        <v>423</v>
      </c>
      <c r="V45" s="140" t="s">
        <v>553</v>
      </c>
      <c r="W45" s="140" t="s">
        <v>554</v>
      </c>
      <c r="X45" s="140"/>
      <c r="Y45" s="140"/>
      <c r="Z45" s="140"/>
      <c r="AA45" s="140"/>
      <c r="AB45" s="140"/>
      <c r="AC45" s="140"/>
      <c r="AD45" s="140"/>
      <c r="AE45" s="140" t="s">
        <v>22</v>
      </c>
      <c r="AF45" s="140" t="s">
        <v>21</v>
      </c>
      <c r="AG45" s="45">
        <v>202</v>
      </c>
    </row>
    <row r="46" spans="1:33" s="136" customFormat="1" ht="15.75" customHeight="1" x14ac:dyDescent="0.2">
      <c r="A46" s="32"/>
      <c r="B46" s="32"/>
      <c r="C46" s="32"/>
      <c r="D46" s="30"/>
      <c r="E46" s="33"/>
      <c r="F46" s="33"/>
      <c r="G46" s="30"/>
      <c r="H46" s="33"/>
      <c r="I46" s="19"/>
      <c r="J46" s="19"/>
      <c r="K46" s="135"/>
      <c r="L46" s="33"/>
      <c r="M46" s="33"/>
      <c r="N46" s="30"/>
      <c r="O46" s="17" t="s">
        <v>300</v>
      </c>
      <c r="P46" s="33" t="s">
        <v>26</v>
      </c>
      <c r="Q46" s="137" t="s">
        <v>206</v>
      </c>
      <c r="R46" s="140" t="s">
        <v>81</v>
      </c>
      <c r="S46" s="140" t="s">
        <v>81</v>
      </c>
      <c r="T46" s="33" t="s">
        <v>81</v>
      </c>
      <c r="U46" s="140" t="s">
        <v>554</v>
      </c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21</v>
      </c>
      <c r="AF46" s="140" t="s">
        <v>81</v>
      </c>
      <c r="AG46" s="45">
        <v>195</v>
      </c>
    </row>
    <row r="47" spans="1:33" s="136" customFormat="1" ht="15.75" customHeight="1" x14ac:dyDescent="0.2">
      <c r="A47" s="32"/>
      <c r="B47" s="32"/>
      <c r="C47" s="32"/>
      <c r="D47" s="30"/>
      <c r="E47" s="33"/>
      <c r="F47" s="33"/>
      <c r="G47" s="30"/>
      <c r="H47" s="33"/>
      <c r="I47" s="19"/>
      <c r="J47" s="19"/>
      <c r="K47" s="39"/>
      <c r="L47" s="33"/>
      <c r="M47" s="33"/>
      <c r="N47" s="30"/>
      <c r="O47" s="136" t="s">
        <v>542</v>
      </c>
      <c r="P47" s="33" t="s">
        <v>27</v>
      </c>
      <c r="Q47" s="137" t="s">
        <v>279</v>
      </c>
      <c r="R47" s="140" t="s">
        <v>555</v>
      </c>
      <c r="S47" s="140" t="s">
        <v>553</v>
      </c>
      <c r="T47" s="140" t="s">
        <v>554</v>
      </c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22</v>
      </c>
      <c r="AF47" s="140" t="s">
        <v>23</v>
      </c>
      <c r="AG47" s="45">
        <v>190</v>
      </c>
    </row>
    <row r="48" spans="1:33" s="136" customFormat="1" ht="15.75" customHeight="1" x14ac:dyDescent="0.2">
      <c r="A48" s="32"/>
      <c r="B48" s="32"/>
      <c r="C48" s="32"/>
      <c r="D48" s="30"/>
      <c r="E48" s="33"/>
      <c r="F48" s="33"/>
      <c r="G48" s="30"/>
      <c r="H48" s="33"/>
      <c r="I48" s="19"/>
      <c r="J48" s="19"/>
      <c r="K48" s="39"/>
      <c r="L48" s="33"/>
      <c r="M48" s="33"/>
      <c r="N48" s="30"/>
      <c r="O48" s="136" t="s">
        <v>541</v>
      </c>
      <c r="P48" s="33" t="s">
        <v>50</v>
      </c>
      <c r="Q48" s="137" t="s">
        <v>284</v>
      </c>
      <c r="R48" s="140" t="s">
        <v>553</v>
      </c>
      <c r="S48" s="140" t="s">
        <v>554</v>
      </c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22</v>
      </c>
      <c r="AF48" s="140" t="s">
        <v>21</v>
      </c>
      <c r="AG48" s="45">
        <v>185</v>
      </c>
    </row>
    <row r="49" spans="1:33" s="136" customFormat="1" ht="15.75" customHeight="1" x14ac:dyDescent="0.2">
      <c r="A49" s="32"/>
      <c r="B49" s="32"/>
      <c r="C49" s="32"/>
      <c r="D49" s="30"/>
      <c r="E49" s="33"/>
      <c r="F49" s="33"/>
      <c r="G49" s="30"/>
      <c r="H49" s="33"/>
      <c r="I49" s="19"/>
      <c r="J49" s="19"/>
      <c r="K49" s="160"/>
      <c r="L49" s="33"/>
      <c r="M49" s="33"/>
      <c r="N49" s="30"/>
      <c r="O49" s="136" t="s">
        <v>540</v>
      </c>
      <c r="P49" s="33" t="s">
        <v>55</v>
      </c>
      <c r="Q49" s="137" t="s">
        <v>274</v>
      </c>
      <c r="R49" s="140" t="s">
        <v>555</v>
      </c>
      <c r="S49" s="140" t="s">
        <v>554</v>
      </c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23</v>
      </c>
      <c r="AF49" s="140" t="s">
        <v>22</v>
      </c>
      <c r="AG49" s="45">
        <v>185</v>
      </c>
    </row>
    <row r="50" spans="1:33" s="136" customFormat="1" ht="15.75" customHeight="1" x14ac:dyDescent="0.2">
      <c r="A50" s="37"/>
      <c r="B50" s="37"/>
      <c r="C50" s="37"/>
      <c r="D50" s="138"/>
      <c r="E50" s="38"/>
      <c r="F50" s="38"/>
      <c r="G50" s="187"/>
      <c r="H50" s="187"/>
      <c r="I50" s="45"/>
      <c r="J50" s="45"/>
      <c r="K50" s="135"/>
      <c r="L50" s="38"/>
      <c r="M50" s="38"/>
      <c r="N50" s="46"/>
      <c r="P50" s="33"/>
      <c r="Q50" s="137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35"/>
    </row>
    <row r="51" spans="1:33" s="136" customFormat="1" ht="15.75" customHeight="1" x14ac:dyDescent="0.2">
      <c r="A51" s="37"/>
      <c r="B51" s="37"/>
      <c r="C51" s="37"/>
      <c r="D51" s="138"/>
      <c r="E51" s="38"/>
      <c r="F51" s="38"/>
      <c r="G51" s="135"/>
      <c r="H51" s="38"/>
      <c r="I51" s="47"/>
      <c r="J51" s="47"/>
      <c r="K51" s="135"/>
      <c r="L51" s="38"/>
      <c r="M51" s="38"/>
      <c r="N51" s="46"/>
      <c r="P51" s="33"/>
      <c r="Q51" s="137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35"/>
    </row>
    <row r="52" spans="1:33" s="136" customFormat="1" ht="15.75" customHeight="1" x14ac:dyDescent="0.2">
      <c r="A52" s="32"/>
      <c r="B52" s="32"/>
      <c r="C52" s="32"/>
      <c r="E52" s="33"/>
      <c r="F52" s="33"/>
      <c r="P52" s="33"/>
      <c r="Q52" s="137"/>
      <c r="R52" s="140"/>
      <c r="S52" s="140"/>
      <c r="T52" s="140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135"/>
    </row>
    <row r="53" spans="1:33" s="139" customFormat="1" x14ac:dyDescent="0.2">
      <c r="A53" s="10"/>
      <c r="B53" s="10"/>
      <c r="C53" s="10"/>
      <c r="E53" s="9"/>
      <c r="F53" s="9"/>
      <c r="O53" s="136"/>
      <c r="P53" s="33"/>
      <c r="Q53" s="137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</row>
    <row r="54" spans="1:33" s="139" customFormat="1" x14ac:dyDescent="0.2">
      <c r="A54" s="10"/>
      <c r="B54" s="10"/>
      <c r="C54" s="10"/>
      <c r="E54" s="9"/>
      <c r="F54" s="9"/>
      <c r="O54" s="136"/>
      <c r="P54" s="33"/>
      <c r="Q54" s="137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</row>
    <row r="55" spans="1:33" s="139" customFormat="1" x14ac:dyDescent="0.2">
      <c r="A55" s="10"/>
      <c r="B55" s="10"/>
      <c r="C55" s="10"/>
      <c r="E55" s="9"/>
      <c r="F55" s="9"/>
      <c r="O55" s="136"/>
      <c r="P55" s="33"/>
      <c r="Q55" s="137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</row>
    <row r="56" spans="1:33" s="139" customFormat="1" x14ac:dyDescent="0.2">
      <c r="A56" s="10"/>
      <c r="B56" s="10"/>
      <c r="C56" s="10"/>
      <c r="E56" s="9"/>
      <c r="F56" s="9"/>
      <c r="O56" s="136"/>
      <c r="P56" s="33"/>
      <c r="Q56" s="137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</row>
    <row r="57" spans="1:33" s="139" customFormat="1" x14ac:dyDescent="0.2">
      <c r="A57" s="10"/>
      <c r="B57" s="10"/>
      <c r="C57" s="10"/>
      <c r="E57" s="9"/>
      <c r="F57" s="9"/>
      <c r="O57" s="136"/>
      <c r="P57" s="33"/>
      <c r="Q57" s="137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</row>
    <row r="58" spans="1:33" s="139" customFormat="1" x14ac:dyDescent="0.2">
      <c r="A58" s="10"/>
      <c r="B58" s="10"/>
      <c r="C58" s="10"/>
      <c r="E58" s="9"/>
      <c r="F58" s="9"/>
      <c r="O58" s="136"/>
      <c r="P58" s="33"/>
      <c r="Q58" s="137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</row>
    <row r="59" spans="1:33" s="139" customFormat="1" x14ac:dyDescent="0.2">
      <c r="A59" s="10"/>
      <c r="B59" s="10"/>
      <c r="C59" s="10"/>
      <c r="E59" s="9"/>
      <c r="F59" s="9"/>
      <c r="O59" s="136"/>
      <c r="P59" s="33"/>
      <c r="Q59" s="137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</row>
    <row r="60" spans="1:33" s="139" customFormat="1" x14ac:dyDescent="0.2">
      <c r="A60" s="10"/>
      <c r="B60" s="10"/>
      <c r="C60" s="10"/>
      <c r="E60" s="9"/>
      <c r="F60" s="9"/>
      <c r="O60" s="136"/>
      <c r="P60" s="33"/>
      <c r="Q60" s="137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</row>
    <row r="61" spans="1:33" s="139" customFormat="1" x14ac:dyDescent="0.2">
      <c r="A61" s="10"/>
      <c r="B61" s="10"/>
      <c r="C61" s="10"/>
      <c r="E61" s="9"/>
      <c r="F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</row>
    <row r="62" spans="1:33" s="139" customFormat="1" x14ac:dyDescent="0.2">
      <c r="A62" s="10"/>
      <c r="B62" s="10"/>
      <c r="C62" s="10"/>
      <c r="E62" s="9"/>
      <c r="F62" s="9"/>
    </row>
    <row r="63" spans="1:33" s="139" customFormat="1" x14ac:dyDescent="0.2">
      <c r="A63" s="10"/>
      <c r="B63" s="10"/>
      <c r="C63" s="10"/>
      <c r="E63" s="9"/>
      <c r="F63" s="9"/>
    </row>
  </sheetData>
  <sortState ref="A52:XFD60">
    <sortCondition descending="1" ref="AG52:AG60"/>
    <sortCondition ref="AE52:AE60"/>
    <sortCondition ref="AF52:AF60"/>
  </sortState>
  <mergeCells count="31">
    <mergeCell ref="K10:K11"/>
    <mergeCell ref="L10:L11"/>
    <mergeCell ref="N10:N11"/>
    <mergeCell ref="E10:E11"/>
    <mergeCell ref="F10:F11"/>
    <mergeCell ref="G10:G11"/>
    <mergeCell ref="H10:H11"/>
    <mergeCell ref="I10:I11"/>
    <mergeCell ref="A1:N1"/>
    <mergeCell ref="A2:N2"/>
    <mergeCell ref="A3:N3"/>
    <mergeCell ref="A7:D7"/>
    <mergeCell ref="A6:N6"/>
    <mergeCell ref="A5:N5"/>
    <mergeCell ref="A4:N4"/>
    <mergeCell ref="AG39:AG40"/>
    <mergeCell ref="AF39:AF40"/>
    <mergeCell ref="A8:D8"/>
    <mergeCell ref="G50:H50"/>
    <mergeCell ref="I8:K8"/>
    <mergeCell ref="K9:M9"/>
    <mergeCell ref="P37:AG37"/>
    <mergeCell ref="Q38:U38"/>
    <mergeCell ref="P39:P40"/>
    <mergeCell ref="AC38:AG38"/>
    <mergeCell ref="Q39:Q40"/>
    <mergeCell ref="R39:AD39"/>
    <mergeCell ref="AE39:AE40"/>
    <mergeCell ref="A10:A11"/>
    <mergeCell ref="B10:C10"/>
    <mergeCell ref="D10:D11"/>
  </mergeCells>
  <phoneticPr fontId="1" type="noConversion"/>
  <printOptions horizontalCentered="1"/>
  <pageMargins left="0.39370078740157483" right="0.39370078740157483" top="0.78740157480314965" bottom="0.19685039370078741" header="0.51181102362204722" footer="0.51181102362204722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6" enableFormatConditionsCalculation="0">
    <tabColor indexed="40"/>
  </sheetPr>
  <dimension ref="A1:AQ51"/>
  <sheetViews>
    <sheetView topLeftCell="A2" zoomScale="85" zoomScaleNormal="85" workbookViewId="0">
      <selection activeCell="D13" sqref="D13"/>
    </sheetView>
  </sheetViews>
  <sheetFormatPr defaultRowHeight="12.75" outlineLevelCol="1" x14ac:dyDescent="0.2"/>
  <cols>
    <col min="1" max="1" width="5.28515625" style="12" customWidth="1"/>
    <col min="2" max="2" width="5.28515625" style="12" bestFit="1" customWidth="1"/>
    <col min="3" max="3" width="6.5703125" style="12" bestFit="1" customWidth="1"/>
    <col min="4" max="4" width="21" style="15" customWidth="1"/>
    <col min="5" max="5" width="9.140625" style="16"/>
    <col min="6" max="6" width="6.85546875" style="16" bestFit="1" customWidth="1"/>
    <col min="7" max="7" width="20.42578125" style="15" customWidth="1"/>
    <col min="8" max="8" width="9.28515625" style="15" customWidth="1"/>
    <col min="9" max="9" width="17.5703125" style="15" customWidth="1"/>
    <col min="10" max="10" width="9.85546875" style="15" hidden="1" customWidth="1" outlineLevel="1"/>
    <col min="11" max="11" width="9.28515625" style="15" customWidth="1" collapsed="1"/>
    <col min="12" max="12" width="7.140625" style="15" customWidth="1"/>
    <col min="13" max="13" width="6.42578125" style="15" hidden="1" customWidth="1"/>
    <col min="14" max="14" width="26" style="15" customWidth="1"/>
    <col min="15" max="15" width="8" style="15" hidden="1" customWidth="1" outlineLevel="1"/>
    <col min="16" max="16" width="4.5703125" style="15" customWidth="1" collapsed="1"/>
    <col min="17" max="17" width="22.28515625" style="15" customWidth="1"/>
    <col min="18" max="30" width="5.7109375" style="15" customWidth="1"/>
    <col min="31" max="32" width="3.28515625" style="15" customWidth="1"/>
    <col min="33" max="33" width="7.42578125" style="15" customWidth="1"/>
    <col min="34" max="42" width="0" style="15" hidden="1" customWidth="1" outlineLevel="1"/>
    <col min="43" max="43" width="9.140625" style="15" collapsed="1"/>
    <col min="44" max="16384" width="9.140625" style="15"/>
  </cols>
  <sheetData>
    <row r="1" spans="1:42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U1" s="104"/>
      <c r="V1" s="104"/>
      <c r="W1" s="105"/>
      <c r="X1" s="7"/>
    </row>
    <row r="2" spans="1:42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U2" s="104"/>
      <c r="V2" s="121"/>
      <c r="W2" s="105"/>
      <c r="X2" s="7"/>
    </row>
    <row r="3" spans="1:42" ht="12.75" customHeight="1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U3" s="104"/>
      <c r="V3" s="104"/>
      <c r="W3" s="105"/>
      <c r="X3" s="7"/>
    </row>
    <row r="4" spans="1:42" ht="12.75" customHeight="1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U4" s="104"/>
      <c r="V4" s="104"/>
      <c r="W4" s="105"/>
      <c r="X4" s="7"/>
    </row>
    <row r="5" spans="1:42" ht="12.75" customHeight="1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U5" s="104"/>
      <c r="V5" s="104"/>
      <c r="W5" s="105"/>
      <c r="X5" s="7"/>
    </row>
    <row r="6" spans="1:42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P6" s="51"/>
      <c r="Q6" s="51"/>
      <c r="R6" s="51"/>
      <c r="S6" s="51"/>
      <c r="T6" s="51"/>
      <c r="U6" s="104"/>
      <c r="V6" s="104"/>
      <c r="W6" s="105"/>
      <c r="X6" s="7"/>
    </row>
    <row r="7" spans="1:42" ht="12.75" customHeight="1" x14ac:dyDescent="0.2">
      <c r="A7" s="177" t="s">
        <v>32</v>
      </c>
      <c r="B7" s="177"/>
      <c r="C7" s="177"/>
      <c r="D7" s="177"/>
      <c r="E7" s="13"/>
      <c r="F7" s="14"/>
      <c r="G7" s="1"/>
      <c r="N7" s="67" t="s">
        <v>86</v>
      </c>
      <c r="U7" s="104"/>
      <c r="V7" s="104"/>
      <c r="W7" s="105"/>
      <c r="X7" s="7"/>
    </row>
    <row r="8" spans="1:42" ht="12.75" customHeight="1" x14ac:dyDescent="0.2">
      <c r="A8" s="177"/>
      <c r="B8" s="177"/>
      <c r="C8" s="177"/>
      <c r="D8" s="177"/>
      <c r="F8" s="14"/>
      <c r="G8" s="1"/>
      <c r="I8" s="175" t="s">
        <v>61</v>
      </c>
      <c r="J8" s="175"/>
      <c r="K8" s="175"/>
      <c r="L8" s="16"/>
      <c r="N8" s="141" t="s">
        <v>480</v>
      </c>
      <c r="U8" s="104"/>
      <c r="V8" s="104"/>
      <c r="W8" s="105"/>
      <c r="X8" s="7"/>
    </row>
    <row r="9" spans="1:42" ht="13.5" thickBot="1" x14ac:dyDescent="0.25">
      <c r="A9" s="2" t="s">
        <v>68</v>
      </c>
      <c r="B9" s="2"/>
      <c r="C9" s="2"/>
      <c r="F9" s="14"/>
      <c r="G9" s="1"/>
      <c r="K9" s="182" t="s">
        <v>83</v>
      </c>
      <c r="L9" s="182"/>
      <c r="M9" s="182"/>
      <c r="N9" s="130" t="s">
        <v>433</v>
      </c>
      <c r="U9" s="7"/>
      <c r="V9" s="7"/>
      <c r="W9" s="7"/>
      <c r="X9" s="7"/>
      <c r="AH9" s="109" t="s">
        <v>71</v>
      </c>
      <c r="AI9" s="109" t="s">
        <v>72</v>
      </c>
      <c r="AJ9" s="109" t="s">
        <v>73</v>
      </c>
      <c r="AK9" s="109">
        <v>1</v>
      </c>
      <c r="AL9" s="106">
        <v>2</v>
      </c>
      <c r="AM9" s="106" t="s">
        <v>23</v>
      </c>
      <c r="AN9" s="106" t="s">
        <v>74</v>
      </c>
      <c r="AO9" s="109" t="s">
        <v>75</v>
      </c>
      <c r="AP9" s="109" t="s">
        <v>76</v>
      </c>
    </row>
    <row r="10" spans="1:42" ht="16.5" thickBot="1" x14ac:dyDescent="0.25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11</v>
      </c>
      <c r="L10" s="183" t="s">
        <v>5</v>
      </c>
      <c r="M10" s="53" t="s">
        <v>6</v>
      </c>
      <c r="N10" s="180" t="s">
        <v>7</v>
      </c>
      <c r="U10" s="7"/>
      <c r="V10" s="7"/>
      <c r="W10" s="7"/>
      <c r="X10" s="7"/>
      <c r="AH10" s="117">
        <v>570</v>
      </c>
      <c r="AI10" s="117">
        <v>520</v>
      </c>
      <c r="AJ10" s="117">
        <v>470</v>
      </c>
      <c r="AK10" s="118">
        <v>420</v>
      </c>
      <c r="AL10" s="118">
        <v>370</v>
      </c>
      <c r="AM10" s="118">
        <v>320</v>
      </c>
      <c r="AN10" s="118">
        <v>280</v>
      </c>
      <c r="AO10" s="118">
        <v>240</v>
      </c>
      <c r="AP10" s="119">
        <v>210</v>
      </c>
    </row>
    <row r="11" spans="1:42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84"/>
      <c r="M11" s="53"/>
      <c r="N11" s="180"/>
      <c r="U11" s="7"/>
      <c r="V11" s="7"/>
      <c r="W11" s="7"/>
      <c r="X11" s="7"/>
      <c r="AH11" s="149"/>
      <c r="AI11" s="149"/>
      <c r="AJ11" s="149"/>
      <c r="AK11" s="145"/>
      <c r="AL11" s="145"/>
      <c r="AM11" s="145"/>
      <c r="AN11" s="145"/>
      <c r="AO11" s="145"/>
      <c r="AP11" s="145"/>
    </row>
    <row r="12" spans="1:42" ht="15.75" customHeight="1" x14ac:dyDescent="0.2">
      <c r="A12" s="82">
        <v>1</v>
      </c>
      <c r="B12" s="82">
        <v>1</v>
      </c>
      <c r="C12" s="82"/>
      <c r="D12" s="30" t="s">
        <v>199</v>
      </c>
      <c r="E12" s="33" t="s">
        <v>200</v>
      </c>
      <c r="F12" s="33" t="s">
        <v>112</v>
      </c>
      <c r="G12" s="30" t="s">
        <v>149</v>
      </c>
      <c r="H12" s="33" t="s">
        <v>93</v>
      </c>
      <c r="I12" s="19" t="s">
        <v>298</v>
      </c>
      <c r="J12" s="75">
        <v>573</v>
      </c>
      <c r="K12" s="84" t="s">
        <v>521</v>
      </c>
      <c r="L12" s="85" t="s">
        <v>112</v>
      </c>
      <c r="M12" s="19">
        <v>0</v>
      </c>
      <c r="N12" s="30" t="s">
        <v>201</v>
      </c>
      <c r="O12" s="120" t="s">
        <v>299</v>
      </c>
    </row>
    <row r="13" spans="1:42" ht="15.75" customHeight="1" x14ac:dyDescent="0.2">
      <c r="A13" s="82">
        <v>2</v>
      </c>
      <c r="B13" s="82">
        <v>2</v>
      </c>
      <c r="C13" s="82"/>
      <c r="D13" s="30" t="s">
        <v>344</v>
      </c>
      <c r="E13" s="33" t="s">
        <v>345</v>
      </c>
      <c r="F13" s="33" t="s">
        <v>98</v>
      </c>
      <c r="G13" s="30" t="s">
        <v>109</v>
      </c>
      <c r="H13" s="33" t="s">
        <v>93</v>
      </c>
      <c r="I13" s="19" t="s">
        <v>117</v>
      </c>
      <c r="J13" s="75">
        <v>530</v>
      </c>
      <c r="K13" s="84" t="s">
        <v>522</v>
      </c>
      <c r="L13" s="85" t="s">
        <v>98</v>
      </c>
      <c r="M13" s="19">
        <v>0</v>
      </c>
      <c r="N13" s="30" t="s">
        <v>346</v>
      </c>
      <c r="O13" s="120" t="s">
        <v>343</v>
      </c>
    </row>
    <row r="14" spans="1:42" x14ac:dyDescent="0.2">
      <c r="A14" s="33"/>
      <c r="B14" s="33"/>
      <c r="C14" s="33"/>
      <c r="D14" s="30"/>
      <c r="E14" s="33"/>
      <c r="F14" s="33"/>
      <c r="G14" s="30"/>
      <c r="H14" s="33"/>
      <c r="I14" s="19"/>
      <c r="J14" s="19"/>
      <c r="K14" s="34"/>
      <c r="L14" s="33"/>
      <c r="M14" s="35"/>
      <c r="N14" s="30"/>
      <c r="O14" s="16"/>
    </row>
    <row r="15" spans="1:42" x14ac:dyDescent="0.2">
      <c r="A15" s="33"/>
      <c r="B15" s="33"/>
      <c r="C15" s="33"/>
      <c r="D15" s="30"/>
      <c r="E15" s="33"/>
      <c r="F15" s="33"/>
      <c r="G15" s="30"/>
      <c r="H15" s="33"/>
      <c r="I15" s="19"/>
      <c r="J15" s="19"/>
      <c r="K15" s="34"/>
      <c r="L15" s="33"/>
      <c r="M15" s="35"/>
      <c r="N15" s="30"/>
    </row>
    <row r="16" spans="1:42" x14ac:dyDescent="0.2">
      <c r="A16" s="33"/>
      <c r="B16" s="33"/>
      <c r="C16" s="33"/>
      <c r="D16" s="30"/>
      <c r="E16" s="33"/>
      <c r="F16" s="33"/>
      <c r="G16" s="30"/>
      <c r="H16" s="33"/>
      <c r="I16" s="19"/>
      <c r="J16" s="19"/>
      <c r="K16" s="34"/>
      <c r="L16" s="33"/>
      <c r="M16" s="35"/>
      <c r="N16" s="30"/>
    </row>
    <row r="17" spans="1:34" x14ac:dyDescent="0.2">
      <c r="A17" s="33"/>
      <c r="B17" s="33"/>
      <c r="C17" s="33"/>
      <c r="D17" s="30"/>
      <c r="E17" s="33"/>
      <c r="F17" s="33"/>
      <c r="G17" s="30"/>
      <c r="H17" s="33"/>
      <c r="I17" s="19"/>
      <c r="J17" s="19"/>
      <c r="K17" s="34"/>
      <c r="L17" s="33"/>
      <c r="M17" s="35"/>
      <c r="N17" s="30"/>
    </row>
    <row r="18" spans="1:34" x14ac:dyDescent="0.2">
      <c r="A18" s="33"/>
      <c r="B18" s="33"/>
      <c r="C18" s="33"/>
      <c r="D18" s="30"/>
      <c r="E18" s="33"/>
      <c r="F18" s="33"/>
      <c r="G18" s="30"/>
      <c r="H18" s="33"/>
      <c r="I18" s="19"/>
      <c r="J18" s="19"/>
      <c r="K18" s="34"/>
      <c r="L18" s="33"/>
      <c r="M18" s="35"/>
      <c r="N18" s="30"/>
    </row>
    <row r="19" spans="1:34" x14ac:dyDescent="0.2">
      <c r="A19" s="33"/>
      <c r="B19" s="33"/>
      <c r="C19" s="33"/>
      <c r="D19" s="30"/>
      <c r="E19" s="33"/>
      <c r="F19" s="33"/>
      <c r="G19" s="30"/>
      <c r="H19" s="33"/>
      <c r="I19" s="19"/>
      <c r="J19" s="19"/>
      <c r="K19" s="34"/>
      <c r="L19" s="33"/>
      <c r="M19" s="35"/>
      <c r="N19" s="30"/>
    </row>
    <row r="20" spans="1:34" x14ac:dyDescent="0.2">
      <c r="A20" s="33"/>
      <c r="B20" s="33"/>
      <c r="C20" s="33"/>
      <c r="D20" s="30"/>
      <c r="E20" s="33"/>
      <c r="F20" s="33"/>
      <c r="G20" s="30"/>
      <c r="H20" s="33"/>
      <c r="I20" s="19"/>
      <c r="J20" s="19"/>
      <c r="K20" s="34"/>
      <c r="L20" s="33"/>
      <c r="M20" s="35"/>
      <c r="N20" s="30"/>
    </row>
    <row r="21" spans="1:34" x14ac:dyDescent="0.2">
      <c r="A21" s="33"/>
      <c r="B21" s="33"/>
      <c r="C21" s="33"/>
      <c r="D21" s="30"/>
      <c r="E21" s="33"/>
      <c r="F21" s="33"/>
      <c r="G21" s="30"/>
      <c r="H21" s="33"/>
      <c r="I21" s="19"/>
      <c r="J21" s="19"/>
      <c r="K21" s="34"/>
      <c r="L21" s="33"/>
      <c r="M21" s="35"/>
      <c r="N21" s="30"/>
    </row>
    <row r="22" spans="1:34" x14ac:dyDescent="0.2">
      <c r="A22" s="33"/>
      <c r="B22" s="33"/>
      <c r="C22" s="33"/>
      <c r="D22" s="30"/>
      <c r="E22" s="33"/>
      <c r="F22" s="33"/>
      <c r="G22" s="30"/>
      <c r="H22" s="33"/>
      <c r="I22" s="19"/>
      <c r="J22" s="19"/>
      <c r="K22" s="34"/>
      <c r="L22" s="33"/>
      <c r="M22" s="35"/>
      <c r="N22" s="30"/>
    </row>
    <row r="23" spans="1:34" x14ac:dyDescent="0.2">
      <c r="A23" s="32"/>
      <c r="B23" s="32"/>
      <c r="C23" s="32"/>
      <c r="D23" s="30"/>
      <c r="E23" s="33"/>
      <c r="F23" s="33"/>
      <c r="G23" s="30"/>
      <c r="H23" s="33"/>
      <c r="I23" s="19"/>
      <c r="J23" s="19"/>
      <c r="K23" s="34"/>
      <c r="L23" s="33"/>
      <c r="M23" s="35"/>
      <c r="N23" s="30"/>
    </row>
    <row r="24" spans="1:34" x14ac:dyDescent="0.2">
      <c r="A24" s="32"/>
      <c r="B24" s="32"/>
      <c r="C24" s="32"/>
      <c r="D24" s="30"/>
      <c r="E24" s="33"/>
      <c r="F24" s="33"/>
      <c r="G24" s="30"/>
      <c r="H24" s="33"/>
      <c r="I24" s="19"/>
      <c r="J24" s="19"/>
      <c r="K24" s="34"/>
      <c r="L24" s="33"/>
      <c r="M24" s="35"/>
      <c r="N24" s="30"/>
    </row>
    <row r="25" spans="1:34" x14ac:dyDescent="0.2">
      <c r="A25" s="32"/>
      <c r="B25" s="32"/>
      <c r="C25" s="32"/>
      <c r="D25" s="30"/>
      <c r="E25" s="33"/>
      <c r="F25" s="33"/>
      <c r="G25" s="30"/>
      <c r="H25" s="33"/>
      <c r="I25" s="19"/>
      <c r="J25" s="19"/>
      <c r="K25" s="34"/>
      <c r="L25" s="33"/>
      <c r="M25" s="35"/>
      <c r="N25" s="30"/>
    </row>
    <row r="26" spans="1:34" x14ac:dyDescent="0.2">
      <c r="A26" s="32"/>
      <c r="B26" s="32"/>
      <c r="C26" s="32"/>
      <c r="D26" s="30"/>
      <c r="E26" s="33"/>
      <c r="F26" s="33"/>
      <c r="G26" s="30"/>
      <c r="H26" s="33"/>
      <c r="I26" s="19"/>
      <c r="J26" s="19"/>
      <c r="K26" s="34"/>
      <c r="L26" s="33"/>
      <c r="M26" s="35"/>
      <c r="N26" s="30"/>
    </row>
    <row r="27" spans="1:34" x14ac:dyDescent="0.2">
      <c r="A27" s="32"/>
      <c r="B27" s="32"/>
      <c r="C27" s="32"/>
      <c r="D27" s="30"/>
      <c r="E27" s="33"/>
      <c r="F27" s="33"/>
      <c r="G27" s="30"/>
      <c r="H27" s="33"/>
      <c r="I27" s="19"/>
      <c r="J27" s="19"/>
      <c r="K27" s="34"/>
      <c r="L27" s="33"/>
      <c r="M27" s="35"/>
      <c r="N27" s="30"/>
    </row>
    <row r="28" spans="1:34" x14ac:dyDescent="0.2">
      <c r="A28" s="32"/>
      <c r="B28" s="32"/>
      <c r="C28" s="32"/>
      <c r="D28" s="30"/>
      <c r="E28" s="33"/>
      <c r="F28" s="33"/>
      <c r="G28" s="30"/>
      <c r="H28" s="33"/>
      <c r="I28" s="19"/>
      <c r="J28" s="19"/>
      <c r="K28" s="34"/>
      <c r="L28" s="33"/>
      <c r="M28" s="35"/>
      <c r="N28" s="30"/>
    </row>
    <row r="29" spans="1:34" hidden="1" x14ac:dyDescent="0.2">
      <c r="A29" s="32"/>
      <c r="B29" s="32"/>
      <c r="C29" s="32"/>
      <c r="D29" s="30"/>
      <c r="E29" s="33"/>
      <c r="F29" s="33"/>
      <c r="G29" s="30"/>
      <c r="H29" s="33"/>
      <c r="I29" s="19"/>
      <c r="J29" s="19"/>
      <c r="K29" s="34"/>
      <c r="L29" s="33"/>
      <c r="M29" s="35"/>
      <c r="N29" s="30"/>
    </row>
    <row r="30" spans="1:34" hidden="1" x14ac:dyDescent="0.2">
      <c r="A30" s="32"/>
      <c r="B30" s="32"/>
      <c r="C30" s="32"/>
      <c r="D30" s="30"/>
      <c r="E30" s="33"/>
      <c r="F30" s="33"/>
      <c r="G30" s="30"/>
      <c r="H30" s="33"/>
      <c r="I30" s="19"/>
      <c r="J30" s="19"/>
      <c r="K30" s="34"/>
      <c r="L30" s="33"/>
      <c r="M30" s="35"/>
      <c r="N30" s="30"/>
    </row>
    <row r="31" spans="1:34" hidden="1" x14ac:dyDescent="0.2">
      <c r="A31" s="32"/>
      <c r="B31" s="32"/>
      <c r="C31" s="32"/>
      <c r="D31" s="30"/>
      <c r="E31" s="33"/>
      <c r="F31" s="33"/>
      <c r="G31" s="30"/>
      <c r="H31" s="33"/>
      <c r="I31" s="19"/>
      <c r="J31" s="19"/>
      <c r="K31" s="34"/>
      <c r="L31" s="33"/>
      <c r="M31" s="35"/>
      <c r="N31" s="30"/>
      <c r="P31" s="188" t="s">
        <v>12</v>
      </c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</row>
    <row r="32" spans="1:34" hidden="1" x14ac:dyDescent="0.2">
      <c r="A32" s="32"/>
      <c r="B32" s="32"/>
      <c r="C32" s="32"/>
      <c r="D32" s="30"/>
      <c r="E32" s="33"/>
      <c r="F32" s="33"/>
      <c r="G32" s="30"/>
      <c r="H32" s="33"/>
      <c r="I32" s="19"/>
      <c r="J32" s="19"/>
      <c r="K32" s="34"/>
      <c r="L32" s="33"/>
      <c r="M32" s="35"/>
      <c r="N32" s="30"/>
      <c r="P32"/>
      <c r="Q32" s="189" t="s">
        <v>82</v>
      </c>
      <c r="R32" s="189"/>
      <c r="S32" s="189"/>
      <c r="T32" s="189"/>
      <c r="U32" s="189"/>
      <c r="V32" s="52"/>
      <c r="W32" s="58"/>
      <c r="X32" s="58"/>
      <c r="Y32" s="59"/>
      <c r="Z32" s="60"/>
      <c r="AA32" s="60"/>
      <c r="AB32" s="60"/>
      <c r="AC32" s="60"/>
      <c r="AD32" s="68" t="s">
        <v>83</v>
      </c>
      <c r="AE32" s="68"/>
      <c r="AF32" s="68"/>
      <c r="AG32" s="68"/>
      <c r="AH32" s="69"/>
    </row>
    <row r="33" spans="1:33" ht="15.75" hidden="1" customHeight="1" x14ac:dyDescent="0.2">
      <c r="A33" s="10"/>
      <c r="B33" s="10"/>
      <c r="C33" s="10"/>
      <c r="D33" s="5"/>
      <c r="E33" s="9"/>
      <c r="F33" s="9"/>
      <c r="G33" s="5"/>
      <c r="H33" s="9"/>
      <c r="I33" s="18"/>
      <c r="J33" s="18"/>
      <c r="K33" s="11"/>
      <c r="L33" s="9"/>
      <c r="M33" s="9"/>
      <c r="N33" s="5"/>
      <c r="O33" s="7"/>
      <c r="P33" s="190" t="s">
        <v>41</v>
      </c>
      <c r="Q33" s="192" t="s">
        <v>38</v>
      </c>
      <c r="R33" s="193" t="s">
        <v>13</v>
      </c>
      <c r="S33" s="194"/>
      <c r="T33" s="194"/>
      <c r="U33" s="194"/>
      <c r="V33" s="194"/>
      <c r="W33" s="194"/>
      <c r="X33" s="194"/>
      <c r="Y33" s="194"/>
      <c r="Z33" s="194"/>
      <c r="AA33" s="194"/>
      <c r="AB33" s="194"/>
      <c r="AC33" s="194"/>
      <c r="AD33" s="194"/>
      <c r="AE33" s="186" t="s">
        <v>46</v>
      </c>
      <c r="AF33" s="186" t="s">
        <v>45</v>
      </c>
      <c r="AG33" s="185" t="s">
        <v>14</v>
      </c>
    </row>
    <row r="34" spans="1:33" s="31" customFormat="1" ht="31.5" hidden="1" customHeight="1" x14ac:dyDescent="0.15">
      <c r="A34" s="32"/>
      <c r="B34" s="32"/>
      <c r="C34" s="32"/>
      <c r="D34" s="30"/>
      <c r="E34" s="33"/>
      <c r="F34" s="33"/>
      <c r="G34" s="30"/>
      <c r="H34" s="33"/>
      <c r="I34" s="19"/>
      <c r="J34" s="19"/>
      <c r="K34" s="34"/>
      <c r="L34" s="33"/>
      <c r="M34" s="33"/>
      <c r="N34" s="30"/>
      <c r="O34" s="31" t="s">
        <v>8</v>
      </c>
      <c r="P34" s="190"/>
      <c r="Q34" s="192"/>
      <c r="R34" s="61" t="s">
        <v>434</v>
      </c>
      <c r="S34" s="62" t="s">
        <v>435</v>
      </c>
      <c r="T34" s="62" t="s">
        <v>436</v>
      </c>
      <c r="U34" s="62" t="s">
        <v>437</v>
      </c>
      <c r="V34" s="62"/>
      <c r="W34" s="62"/>
      <c r="X34" s="62"/>
      <c r="Y34" s="62"/>
      <c r="Z34" s="62"/>
      <c r="AA34" s="62"/>
      <c r="AB34" s="62"/>
      <c r="AC34" s="62"/>
      <c r="AD34" s="62"/>
      <c r="AE34" s="186"/>
      <c r="AF34" s="186"/>
      <c r="AG34" s="185"/>
    </row>
    <row r="35" spans="1:33" s="136" customFormat="1" ht="15.75" hidden="1" customHeight="1" x14ac:dyDescent="0.2">
      <c r="A35" s="32"/>
      <c r="B35" s="32"/>
      <c r="C35" s="32"/>
      <c r="D35" s="30"/>
      <c r="E35" s="33"/>
      <c r="F35" s="33"/>
      <c r="G35" s="30"/>
      <c r="H35" s="33"/>
      <c r="I35" s="19"/>
      <c r="J35" s="19"/>
      <c r="K35" s="44"/>
      <c r="L35" s="33"/>
      <c r="M35" s="33"/>
      <c r="N35" s="30"/>
      <c r="O35" s="70" t="s">
        <v>299</v>
      </c>
      <c r="P35" s="33" t="s">
        <v>21</v>
      </c>
      <c r="Q35" s="137" t="s">
        <v>199</v>
      </c>
      <c r="R35" s="140" t="s">
        <v>81</v>
      </c>
      <c r="S35" s="140" t="s">
        <v>78</v>
      </c>
      <c r="T35" s="140" t="s">
        <v>79</v>
      </c>
      <c r="U35" s="140" t="s">
        <v>438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23</v>
      </c>
      <c r="AF35" s="140" t="s">
        <v>23</v>
      </c>
      <c r="AG35" s="135" t="s">
        <v>436</v>
      </c>
    </row>
    <row r="36" spans="1:33" s="136" customFormat="1" ht="15.75" hidden="1" customHeight="1" x14ac:dyDescent="0.2">
      <c r="A36" s="32"/>
      <c r="B36" s="32"/>
      <c r="C36" s="32"/>
      <c r="D36" s="30"/>
      <c r="E36" s="33"/>
      <c r="F36" s="33"/>
      <c r="G36" s="30"/>
      <c r="H36" s="33"/>
      <c r="I36" s="19"/>
      <c r="J36" s="19"/>
      <c r="K36" s="44"/>
      <c r="L36" s="33"/>
      <c r="M36" s="33"/>
      <c r="N36" s="30"/>
      <c r="O36" s="70" t="s">
        <v>343</v>
      </c>
      <c r="P36" s="33" t="s">
        <v>22</v>
      </c>
      <c r="Q36" s="137" t="s">
        <v>344</v>
      </c>
      <c r="R36" s="140" t="s">
        <v>78</v>
      </c>
      <c r="S36" s="140" t="s">
        <v>438</v>
      </c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22</v>
      </c>
      <c r="AF36" s="140" t="s">
        <v>21</v>
      </c>
      <c r="AG36" s="135" t="s">
        <v>434</v>
      </c>
    </row>
    <row r="37" spans="1:33" s="139" customFormat="1" hidden="1" x14ac:dyDescent="0.2">
      <c r="A37" s="10"/>
      <c r="B37" s="10"/>
      <c r="C37" s="10"/>
      <c r="E37" s="9"/>
      <c r="F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</row>
    <row r="38" spans="1:33" hidden="1" x14ac:dyDescent="0.2"/>
    <row r="39" spans="1:33" hidden="1" x14ac:dyDescent="0.2"/>
    <row r="40" spans="1:33" hidden="1" x14ac:dyDescent="0.2"/>
    <row r="41" spans="1:33" hidden="1" x14ac:dyDescent="0.2"/>
    <row r="42" spans="1:33" hidden="1" x14ac:dyDescent="0.2"/>
    <row r="43" spans="1:33" hidden="1" x14ac:dyDescent="0.2"/>
    <row r="44" spans="1:33" hidden="1" x14ac:dyDescent="0.2"/>
    <row r="45" spans="1:33" hidden="1" x14ac:dyDescent="0.2"/>
    <row r="46" spans="1:33" hidden="1" x14ac:dyDescent="0.2"/>
    <row r="47" spans="1:33" hidden="1" x14ac:dyDescent="0.2"/>
    <row r="48" spans="1:33" hidden="1" x14ac:dyDescent="0.2"/>
    <row r="49" hidden="1" x14ac:dyDescent="0.2"/>
    <row r="50" hidden="1" x14ac:dyDescent="0.2"/>
    <row r="51" hidden="1" x14ac:dyDescent="0.2"/>
  </sheetData>
  <sortState ref="A52:XFD53">
    <sortCondition descending="1" ref="AG52:AG53"/>
  </sortState>
  <mergeCells count="29">
    <mergeCell ref="N10:N11"/>
    <mergeCell ref="E10:E11"/>
    <mergeCell ref="F10:F11"/>
    <mergeCell ref="G10:G11"/>
    <mergeCell ref="H10:H11"/>
    <mergeCell ref="I10:I11"/>
    <mergeCell ref="A5:N5"/>
    <mergeCell ref="A1:N1"/>
    <mergeCell ref="A2:N2"/>
    <mergeCell ref="A3:N3"/>
    <mergeCell ref="A7:D7"/>
    <mergeCell ref="A4:N4"/>
    <mergeCell ref="A6:N6"/>
    <mergeCell ref="P31:AG31"/>
    <mergeCell ref="Q32:U32"/>
    <mergeCell ref="P33:P34"/>
    <mergeCell ref="Q33:Q34"/>
    <mergeCell ref="R33:AD33"/>
    <mergeCell ref="AE33:AE34"/>
    <mergeCell ref="AF33:AF34"/>
    <mergeCell ref="AG33:AG34"/>
    <mergeCell ref="A8:D8"/>
    <mergeCell ref="I8:K8"/>
    <mergeCell ref="K9:M9"/>
    <mergeCell ref="A10:A11"/>
    <mergeCell ref="B10:C10"/>
    <mergeCell ref="D10:D11"/>
    <mergeCell ref="K10:K11"/>
    <mergeCell ref="L10:L11"/>
  </mergeCells>
  <phoneticPr fontId="1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97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3" enableFormatConditionsCalculation="0">
    <tabColor indexed="40"/>
  </sheetPr>
  <dimension ref="A1:AJ29"/>
  <sheetViews>
    <sheetView zoomScale="85" zoomScaleNormal="85" workbookViewId="0">
      <selection activeCell="D12" sqref="D12"/>
    </sheetView>
  </sheetViews>
  <sheetFormatPr defaultRowHeight="12.75" outlineLevelCol="1" x14ac:dyDescent="0.2"/>
  <cols>
    <col min="1" max="1" width="4.5703125" style="12" customWidth="1"/>
    <col min="2" max="2" width="5.28515625" style="12" bestFit="1" customWidth="1"/>
    <col min="3" max="3" width="6.5703125" style="12" bestFit="1" customWidth="1"/>
    <col min="4" max="4" width="13.5703125" style="15" customWidth="1"/>
    <col min="5" max="5" width="8.7109375" style="16" customWidth="1"/>
    <col min="6" max="6" width="5.42578125" style="16" customWidth="1"/>
    <col min="7" max="7" width="17" style="15" customWidth="1"/>
    <col min="8" max="8" width="6.7109375" style="15" customWidth="1"/>
    <col min="9" max="9" width="13.42578125" style="15" customWidth="1"/>
    <col min="10" max="15" width="8.42578125" style="15" hidden="1" customWidth="1" outlineLevel="1"/>
    <col min="16" max="16" width="6.42578125" style="15" customWidth="1" collapsed="1"/>
    <col min="17" max="21" width="6.42578125" style="15" customWidth="1"/>
    <col min="22" max="22" width="8.140625" style="15" customWidth="1"/>
    <col min="23" max="23" width="7.140625" style="15" customWidth="1"/>
    <col min="24" max="24" width="6.42578125" style="15" hidden="1" customWidth="1"/>
    <col min="25" max="25" width="20.42578125" style="15" customWidth="1"/>
    <col min="26" max="26" width="8" style="15" hidden="1" customWidth="1" outlineLevel="1"/>
    <col min="27" max="27" width="6" style="15" hidden="1" customWidth="1" outlineLevel="1"/>
    <col min="28" max="28" width="5.28515625" style="15" hidden="1" customWidth="1" outlineLevel="1"/>
    <col min="29" max="32" width="5.28515625" style="16" hidden="1" customWidth="1" outlineLevel="1"/>
    <col min="33" max="35" width="5.28515625" style="15" hidden="1" customWidth="1" outlineLevel="1"/>
    <col min="36" max="36" width="9.140625" style="15" collapsed="1"/>
    <col min="37" max="16384" width="9.140625" style="15"/>
  </cols>
  <sheetData>
    <row r="1" spans="1:35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AC1" s="15"/>
      <c r="AD1" s="15"/>
      <c r="AE1" s="15"/>
      <c r="AF1" s="15"/>
    </row>
    <row r="2" spans="1:35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AC2" s="15"/>
      <c r="AD2" s="15"/>
      <c r="AE2" s="15"/>
      <c r="AF2" s="15"/>
    </row>
    <row r="3" spans="1:35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AC3" s="15"/>
      <c r="AD3" s="15"/>
      <c r="AE3" s="15"/>
      <c r="AF3" s="15"/>
    </row>
    <row r="4" spans="1:35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AC4" s="15"/>
      <c r="AD4" s="15"/>
      <c r="AE4" s="15"/>
      <c r="AF4" s="15"/>
    </row>
    <row r="5" spans="1:35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AC5" s="15"/>
      <c r="AD5" s="15"/>
      <c r="AE5" s="15"/>
      <c r="AF5" s="15"/>
    </row>
    <row r="6" spans="1:35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</row>
    <row r="7" spans="1:35" ht="12.75" customHeight="1" x14ac:dyDescent="0.2">
      <c r="A7" s="177" t="s">
        <v>47</v>
      </c>
      <c r="B7" s="177"/>
      <c r="C7" s="177"/>
      <c r="D7" s="177"/>
      <c r="F7" s="14"/>
      <c r="G7" s="1"/>
      <c r="H7" s="197"/>
      <c r="I7" s="197"/>
      <c r="J7" s="197"/>
      <c r="K7" s="197"/>
      <c r="L7" s="197"/>
      <c r="M7" s="197"/>
      <c r="N7" s="197"/>
      <c r="O7" s="197"/>
      <c r="P7" s="197"/>
      <c r="Q7" s="12"/>
      <c r="R7" s="12"/>
      <c r="S7" s="12"/>
      <c r="T7" s="12"/>
      <c r="U7" s="12"/>
      <c r="V7" s="16"/>
      <c r="W7" s="16"/>
      <c r="Z7" s="15" t="s">
        <v>30</v>
      </c>
    </row>
    <row r="8" spans="1:35" ht="12.75" customHeight="1" x14ac:dyDescent="0.2">
      <c r="A8" s="177"/>
      <c r="B8" s="177"/>
      <c r="C8" s="177"/>
      <c r="D8" s="177"/>
      <c r="F8" s="14"/>
      <c r="G8" s="1"/>
      <c r="Y8" s="141" t="s">
        <v>480</v>
      </c>
    </row>
    <row r="9" spans="1:35" x14ac:dyDescent="0.2">
      <c r="A9" s="2" t="s">
        <v>68</v>
      </c>
      <c r="B9" s="2"/>
      <c r="C9" s="2"/>
      <c r="F9" s="14"/>
      <c r="G9" s="1"/>
      <c r="H9" s="174"/>
      <c r="I9" s="174"/>
      <c r="J9" s="71"/>
      <c r="K9" s="71"/>
      <c r="L9" s="71"/>
      <c r="M9" s="71"/>
      <c r="N9" s="71"/>
      <c r="O9" s="71"/>
      <c r="P9" s="131" t="s">
        <v>61</v>
      </c>
      <c r="Q9" s="131"/>
      <c r="R9" s="131"/>
      <c r="S9" s="131"/>
      <c r="T9" s="131"/>
      <c r="U9" s="123" t="s">
        <v>83</v>
      </c>
      <c r="V9" s="123"/>
      <c r="W9" s="127" t="s">
        <v>409</v>
      </c>
      <c r="Y9" s="67" t="s">
        <v>86</v>
      </c>
    </row>
    <row r="10" spans="1:35" ht="13.5" thickBot="1" x14ac:dyDescent="0.25">
      <c r="A10" s="178" t="s">
        <v>41</v>
      </c>
      <c r="B10" s="178" t="s">
        <v>92</v>
      </c>
      <c r="C10" s="178"/>
      <c r="D10" s="181" t="s">
        <v>38</v>
      </c>
      <c r="E10" s="181" t="s">
        <v>10</v>
      </c>
      <c r="F10" s="196" t="s">
        <v>16</v>
      </c>
      <c r="G10" s="181" t="s">
        <v>63</v>
      </c>
      <c r="H10" s="199" t="s">
        <v>64</v>
      </c>
      <c r="I10" s="183" t="s">
        <v>65</v>
      </c>
      <c r="J10" s="73"/>
      <c r="K10" s="73"/>
      <c r="L10" s="73"/>
      <c r="M10" s="73"/>
      <c r="N10" s="73"/>
      <c r="O10" s="73"/>
      <c r="P10" s="198" t="s">
        <v>17</v>
      </c>
      <c r="Q10" s="198"/>
      <c r="R10" s="198"/>
      <c r="S10" s="198"/>
      <c r="T10" s="198"/>
      <c r="U10" s="198"/>
      <c r="V10" s="195" t="s">
        <v>18</v>
      </c>
      <c r="W10" s="196" t="s">
        <v>19</v>
      </c>
      <c r="X10" s="196" t="s">
        <v>6</v>
      </c>
      <c r="Y10" s="198" t="s">
        <v>7</v>
      </c>
      <c r="AA10" s="107" t="s">
        <v>71</v>
      </c>
      <c r="AB10" s="107" t="s">
        <v>72</v>
      </c>
      <c r="AC10" s="107" t="s">
        <v>73</v>
      </c>
      <c r="AD10" s="107">
        <v>1</v>
      </c>
      <c r="AE10" s="107">
        <v>2</v>
      </c>
      <c r="AF10" s="107" t="s">
        <v>23</v>
      </c>
      <c r="AG10" s="107" t="s">
        <v>74</v>
      </c>
      <c r="AH10" s="107" t="s">
        <v>75</v>
      </c>
      <c r="AI10" s="107" t="s">
        <v>76</v>
      </c>
    </row>
    <row r="11" spans="1:35" ht="20.25" customHeight="1" thickBot="1" x14ac:dyDescent="0.25">
      <c r="A11" s="178"/>
      <c r="B11" s="143" t="s">
        <v>93</v>
      </c>
      <c r="C11" s="143" t="s">
        <v>94</v>
      </c>
      <c r="D11" s="181"/>
      <c r="E11" s="181"/>
      <c r="F11" s="181"/>
      <c r="G11" s="181"/>
      <c r="H11" s="200"/>
      <c r="I11" s="184"/>
      <c r="J11" s="72">
        <v>1</v>
      </c>
      <c r="K11" s="72">
        <v>2</v>
      </c>
      <c r="L11" s="72">
        <v>3</v>
      </c>
      <c r="M11" s="72">
        <v>4</v>
      </c>
      <c r="N11" s="72">
        <v>5</v>
      </c>
      <c r="O11" s="72">
        <v>6</v>
      </c>
      <c r="P11" s="63">
        <v>1</v>
      </c>
      <c r="Q11" s="63">
        <v>2</v>
      </c>
      <c r="R11" s="63">
        <v>3</v>
      </c>
      <c r="S11" s="64">
        <v>4</v>
      </c>
      <c r="T11" s="65">
        <v>5</v>
      </c>
      <c r="U11" s="65">
        <v>6</v>
      </c>
      <c r="V11" s="195"/>
      <c r="W11" s="196"/>
      <c r="X11" s="196"/>
      <c r="Y11" s="198"/>
      <c r="AA11" s="111">
        <v>8</v>
      </c>
      <c r="AB11" s="111">
        <v>7.6</v>
      </c>
      <c r="AC11" s="112">
        <v>7.1</v>
      </c>
      <c r="AD11" s="112">
        <v>6.75</v>
      </c>
      <c r="AE11" s="112">
        <v>6.25</v>
      </c>
      <c r="AF11" s="112">
        <v>5.6</v>
      </c>
      <c r="AG11" s="112">
        <v>5</v>
      </c>
      <c r="AH11" s="112">
        <v>4.5</v>
      </c>
      <c r="AI11" s="113">
        <v>4</v>
      </c>
    </row>
    <row r="12" spans="1:35" ht="22.5" x14ac:dyDescent="0.2">
      <c r="A12" s="82">
        <v>1</v>
      </c>
      <c r="B12" s="82">
        <v>1</v>
      </c>
      <c r="C12" s="82"/>
      <c r="D12" s="30" t="s">
        <v>354</v>
      </c>
      <c r="E12" s="33" t="s">
        <v>355</v>
      </c>
      <c r="F12" s="33" t="s">
        <v>278</v>
      </c>
      <c r="G12" s="30" t="s">
        <v>357</v>
      </c>
      <c r="H12" s="19" t="s">
        <v>93</v>
      </c>
      <c r="I12" s="19" t="s">
        <v>358</v>
      </c>
      <c r="J12" s="75">
        <v>794</v>
      </c>
      <c r="K12" s="75">
        <v>787</v>
      </c>
      <c r="L12" s="75"/>
      <c r="M12" s="75"/>
      <c r="N12" s="75"/>
      <c r="O12" s="76"/>
      <c r="P12" s="77">
        <v>7.94</v>
      </c>
      <c r="Q12" s="77">
        <v>7.87</v>
      </c>
      <c r="R12" s="77" t="s">
        <v>423</v>
      </c>
      <c r="S12" s="77" t="s">
        <v>425</v>
      </c>
      <c r="T12" s="77" t="s">
        <v>423</v>
      </c>
      <c r="U12" s="77" t="s">
        <v>423</v>
      </c>
      <c r="V12" s="81">
        <v>7.94</v>
      </c>
      <c r="W12" s="85" t="s">
        <v>98</v>
      </c>
      <c r="X12" s="19">
        <v>0</v>
      </c>
      <c r="Y12" s="30" t="s">
        <v>356</v>
      </c>
      <c r="Z12" s="154" t="s">
        <v>353</v>
      </c>
      <c r="AA12" s="4">
        <v>2</v>
      </c>
    </row>
    <row r="13" spans="1:35" x14ac:dyDescent="0.2">
      <c r="A13" s="82"/>
      <c r="B13" s="82"/>
      <c r="C13" s="82"/>
      <c r="D13" s="30"/>
      <c r="E13" s="33"/>
      <c r="F13" s="33"/>
      <c r="G13" s="30"/>
      <c r="H13" s="19"/>
      <c r="I13" s="19"/>
      <c r="J13" s="75">
        <v>1</v>
      </c>
      <c r="K13" s="75">
        <v>2</v>
      </c>
      <c r="L13" s="75"/>
      <c r="M13" s="75"/>
      <c r="N13" s="75"/>
      <c r="O13" s="76"/>
      <c r="P13" s="80">
        <v>0.1</v>
      </c>
      <c r="Q13" s="80">
        <v>0.2</v>
      </c>
      <c r="R13" s="80"/>
      <c r="S13" s="80"/>
      <c r="T13" s="80"/>
      <c r="U13" s="80"/>
      <c r="V13" s="81"/>
      <c r="W13" s="85"/>
      <c r="X13" s="19"/>
      <c r="Y13" s="30"/>
      <c r="Z13" s="154"/>
      <c r="AA13" s="4">
        <v>2</v>
      </c>
    </row>
    <row r="14" spans="1:35" ht="22.5" x14ac:dyDescent="0.2">
      <c r="A14" s="82">
        <v>2</v>
      </c>
      <c r="B14" s="82">
        <v>2</v>
      </c>
      <c r="C14" s="82"/>
      <c r="D14" s="30" t="s">
        <v>309</v>
      </c>
      <c r="E14" s="33" t="s">
        <v>310</v>
      </c>
      <c r="F14" s="33" t="s">
        <v>98</v>
      </c>
      <c r="G14" s="30" t="s">
        <v>149</v>
      </c>
      <c r="H14" s="19" t="s">
        <v>93</v>
      </c>
      <c r="I14" s="19" t="s">
        <v>216</v>
      </c>
      <c r="J14" s="75"/>
      <c r="K14" s="75">
        <v>722</v>
      </c>
      <c r="L14" s="75">
        <v>740</v>
      </c>
      <c r="M14" s="75">
        <v>775</v>
      </c>
      <c r="N14" s="75">
        <v>770</v>
      </c>
      <c r="O14" s="75"/>
      <c r="P14" s="77" t="s">
        <v>425</v>
      </c>
      <c r="Q14" s="77">
        <v>7.22</v>
      </c>
      <c r="R14" s="77">
        <v>7.4</v>
      </c>
      <c r="S14" s="77">
        <v>7.75</v>
      </c>
      <c r="T14" s="77">
        <v>7.7</v>
      </c>
      <c r="U14" s="77" t="s">
        <v>425</v>
      </c>
      <c r="V14" s="81">
        <v>7.75</v>
      </c>
      <c r="W14" s="85" t="s">
        <v>98</v>
      </c>
      <c r="X14" s="19">
        <v>0</v>
      </c>
      <c r="Y14" s="30" t="s">
        <v>311</v>
      </c>
      <c r="Z14" s="154" t="s">
        <v>308</v>
      </c>
      <c r="AA14" s="4">
        <v>5</v>
      </c>
    </row>
    <row r="15" spans="1:35" x14ac:dyDescent="0.2">
      <c r="A15" s="82"/>
      <c r="B15" s="82"/>
      <c r="C15" s="82"/>
      <c r="D15" s="30"/>
      <c r="E15" s="33"/>
      <c r="F15" s="33"/>
      <c r="G15" s="30"/>
      <c r="H15" s="19"/>
      <c r="I15" s="19"/>
      <c r="J15" s="75"/>
      <c r="K15" s="75">
        <v>5</v>
      </c>
      <c r="L15" s="75">
        <v>4</v>
      </c>
      <c r="M15" s="75">
        <v>6</v>
      </c>
      <c r="N15" s="75">
        <v>3</v>
      </c>
      <c r="O15" s="75"/>
      <c r="P15" s="80"/>
      <c r="Q15" s="80">
        <v>0.5</v>
      </c>
      <c r="R15" s="80">
        <v>0.4</v>
      </c>
      <c r="S15" s="80">
        <v>0.6</v>
      </c>
      <c r="T15" s="80">
        <v>0.3</v>
      </c>
      <c r="U15" s="80"/>
      <c r="V15" s="81"/>
      <c r="W15" s="85"/>
      <c r="X15" s="19"/>
      <c r="Y15" s="30"/>
      <c r="Z15" s="154"/>
      <c r="AA15" s="4">
        <v>5</v>
      </c>
    </row>
    <row r="16" spans="1:35" x14ac:dyDescent="0.2">
      <c r="A16" s="82">
        <v>3</v>
      </c>
      <c r="B16" s="82">
        <v>3</v>
      </c>
      <c r="C16" s="82"/>
      <c r="D16" s="30" t="s">
        <v>350</v>
      </c>
      <c r="E16" s="33" t="s">
        <v>351</v>
      </c>
      <c r="F16" s="33" t="s">
        <v>98</v>
      </c>
      <c r="G16" s="30" t="s">
        <v>109</v>
      </c>
      <c r="H16" s="19" t="s">
        <v>93</v>
      </c>
      <c r="I16" s="19"/>
      <c r="J16" s="75">
        <v>741</v>
      </c>
      <c r="K16" s="75">
        <v>734</v>
      </c>
      <c r="L16" s="75">
        <v>750</v>
      </c>
      <c r="M16" s="75"/>
      <c r="N16" s="75"/>
      <c r="O16" s="75">
        <v>764</v>
      </c>
      <c r="P16" s="77">
        <v>7.41</v>
      </c>
      <c r="Q16" s="77">
        <v>7.34</v>
      </c>
      <c r="R16" s="77">
        <v>7.5</v>
      </c>
      <c r="S16" s="77" t="s">
        <v>425</v>
      </c>
      <c r="T16" s="77" t="s">
        <v>425</v>
      </c>
      <c r="U16" s="77">
        <v>7.64</v>
      </c>
      <c r="V16" s="81">
        <v>7.64</v>
      </c>
      <c r="W16" s="85" t="s">
        <v>98</v>
      </c>
      <c r="X16" s="19">
        <v>0</v>
      </c>
      <c r="Y16" s="30" t="s">
        <v>352</v>
      </c>
      <c r="Z16" s="154" t="s">
        <v>349</v>
      </c>
      <c r="AA16" s="4">
        <v>4</v>
      </c>
    </row>
    <row r="17" spans="1:36" x14ac:dyDescent="0.2">
      <c r="A17" s="82"/>
      <c r="B17" s="82"/>
      <c r="C17" s="82"/>
      <c r="D17" s="30"/>
      <c r="E17" s="33"/>
      <c r="F17" s="33"/>
      <c r="G17" s="30"/>
      <c r="H17" s="19"/>
      <c r="I17" s="19"/>
      <c r="J17" s="75">
        <v>1</v>
      </c>
      <c r="K17" s="75">
        <v>2</v>
      </c>
      <c r="L17" s="75">
        <v>4</v>
      </c>
      <c r="M17" s="75"/>
      <c r="N17" s="75"/>
      <c r="O17" s="75">
        <v>10</v>
      </c>
      <c r="P17" s="80">
        <v>0.1</v>
      </c>
      <c r="Q17" s="80">
        <v>0.2</v>
      </c>
      <c r="R17" s="80">
        <v>0.4</v>
      </c>
      <c r="S17" s="80"/>
      <c r="T17" s="80"/>
      <c r="U17" s="80">
        <v>1</v>
      </c>
      <c r="V17" s="81"/>
      <c r="W17" s="85"/>
      <c r="X17" s="19"/>
      <c r="Y17" s="30"/>
      <c r="Z17" s="154"/>
      <c r="AA17" s="4">
        <v>4</v>
      </c>
    </row>
    <row r="18" spans="1:36" ht="22.5" x14ac:dyDescent="0.2">
      <c r="A18" s="82">
        <v>4</v>
      </c>
      <c r="B18" s="82">
        <v>4</v>
      </c>
      <c r="C18" s="82"/>
      <c r="D18" s="30" t="s">
        <v>305</v>
      </c>
      <c r="E18" s="33" t="s">
        <v>306</v>
      </c>
      <c r="F18" s="33" t="s">
        <v>98</v>
      </c>
      <c r="G18" s="30" t="s">
        <v>149</v>
      </c>
      <c r="H18" s="19" t="s">
        <v>93</v>
      </c>
      <c r="I18" s="19" t="s">
        <v>216</v>
      </c>
      <c r="J18" s="75"/>
      <c r="K18" s="75">
        <v>717</v>
      </c>
      <c r="L18" s="75">
        <v>707</v>
      </c>
      <c r="M18" s="75">
        <v>732</v>
      </c>
      <c r="N18" s="75">
        <v>750</v>
      </c>
      <c r="O18" s="75">
        <v>733</v>
      </c>
      <c r="P18" s="77" t="s">
        <v>425</v>
      </c>
      <c r="Q18" s="77">
        <v>7.17</v>
      </c>
      <c r="R18" s="77">
        <v>7.07</v>
      </c>
      <c r="S18" s="77">
        <v>7.32</v>
      </c>
      <c r="T18" s="77">
        <v>7.5</v>
      </c>
      <c r="U18" s="77">
        <v>7.33</v>
      </c>
      <c r="V18" s="81">
        <v>7.5</v>
      </c>
      <c r="W18" s="85" t="s">
        <v>99</v>
      </c>
      <c r="X18" s="19">
        <v>0</v>
      </c>
      <c r="Y18" s="30" t="s">
        <v>307</v>
      </c>
      <c r="Z18" s="154" t="s">
        <v>304</v>
      </c>
      <c r="AA18" s="4">
        <v>6</v>
      </c>
    </row>
    <row r="19" spans="1:36" x14ac:dyDescent="0.2">
      <c r="A19" s="82"/>
      <c r="B19" s="82"/>
      <c r="C19" s="82"/>
      <c r="D19" s="30"/>
      <c r="E19" s="33"/>
      <c r="F19" s="33"/>
      <c r="G19" s="30"/>
      <c r="H19" s="19"/>
      <c r="I19" s="19"/>
      <c r="J19" s="75"/>
      <c r="K19" s="75">
        <v>11</v>
      </c>
      <c r="L19" s="75">
        <v>2</v>
      </c>
      <c r="M19" s="75">
        <v>8</v>
      </c>
      <c r="N19" s="75">
        <v>7</v>
      </c>
      <c r="O19" s="75">
        <v>9</v>
      </c>
      <c r="P19" s="80"/>
      <c r="Q19" s="80">
        <v>1.1000000000000001</v>
      </c>
      <c r="R19" s="80">
        <v>0.2</v>
      </c>
      <c r="S19" s="80">
        <v>0.8</v>
      </c>
      <c r="T19" s="80">
        <v>0.7</v>
      </c>
      <c r="U19" s="80">
        <v>0.9</v>
      </c>
      <c r="V19" s="81"/>
      <c r="W19" s="85"/>
      <c r="X19" s="19"/>
      <c r="Y19" s="30"/>
      <c r="Z19" s="6"/>
      <c r="AA19" s="4">
        <v>6</v>
      </c>
    </row>
    <row r="20" spans="1:36" ht="22.5" x14ac:dyDescent="0.2">
      <c r="A20" s="82">
        <v>5</v>
      </c>
      <c r="B20" s="82">
        <v>5</v>
      </c>
      <c r="C20" s="82"/>
      <c r="D20" s="30" t="s">
        <v>161</v>
      </c>
      <c r="E20" s="33" t="s">
        <v>303</v>
      </c>
      <c r="F20" s="33" t="s">
        <v>99</v>
      </c>
      <c r="G20" s="30" t="s">
        <v>149</v>
      </c>
      <c r="H20" s="19" t="s">
        <v>93</v>
      </c>
      <c r="I20" s="19"/>
      <c r="J20" s="75"/>
      <c r="K20" s="75"/>
      <c r="L20" s="75">
        <v>680</v>
      </c>
      <c r="M20" s="75"/>
      <c r="N20" s="75"/>
      <c r="O20" s="75"/>
      <c r="P20" s="77" t="s">
        <v>425</v>
      </c>
      <c r="Q20" s="77" t="s">
        <v>425</v>
      </c>
      <c r="R20" s="77">
        <v>6.8</v>
      </c>
      <c r="S20" s="77" t="s">
        <v>425</v>
      </c>
      <c r="T20" s="77" t="s">
        <v>425</v>
      </c>
      <c r="U20" s="77" t="s">
        <v>425</v>
      </c>
      <c r="V20" s="81">
        <v>6.8</v>
      </c>
      <c r="W20" s="85" t="s">
        <v>21</v>
      </c>
      <c r="X20" s="19">
        <v>0</v>
      </c>
      <c r="Y20" s="30" t="s">
        <v>162</v>
      </c>
      <c r="Z20" s="154" t="s">
        <v>302</v>
      </c>
      <c r="AA20" s="4">
        <v>1</v>
      </c>
    </row>
    <row r="21" spans="1:36" x14ac:dyDescent="0.2">
      <c r="A21" s="82"/>
      <c r="B21" s="82"/>
      <c r="C21" s="82"/>
      <c r="D21" s="30"/>
      <c r="E21" s="33"/>
      <c r="F21" s="33"/>
      <c r="G21" s="30"/>
      <c r="H21" s="19"/>
      <c r="I21" s="19"/>
      <c r="J21" s="75"/>
      <c r="K21" s="75"/>
      <c r="L21" s="75">
        <v>11</v>
      </c>
      <c r="M21" s="75"/>
      <c r="N21" s="75"/>
      <c r="O21" s="75"/>
      <c r="P21" s="80"/>
      <c r="Q21" s="80"/>
      <c r="R21" s="80">
        <v>1.1000000000000001</v>
      </c>
      <c r="S21" s="80"/>
      <c r="T21" s="80"/>
      <c r="U21" s="80"/>
      <c r="V21" s="81"/>
      <c r="W21" s="85"/>
      <c r="X21" s="19"/>
      <c r="Y21" s="30"/>
      <c r="Z21" s="154"/>
      <c r="AA21" s="4">
        <v>1</v>
      </c>
    </row>
    <row r="22" spans="1:36" ht="22.5" x14ac:dyDescent="0.2">
      <c r="A22" s="82">
        <v>6</v>
      </c>
      <c r="B22" s="82"/>
      <c r="C22" s="82"/>
      <c r="D22" s="30" t="s">
        <v>301</v>
      </c>
      <c r="E22" s="33" t="s">
        <v>223</v>
      </c>
      <c r="F22" s="33" t="s">
        <v>98</v>
      </c>
      <c r="G22" s="30" t="s">
        <v>149</v>
      </c>
      <c r="H22" s="19" t="s">
        <v>93</v>
      </c>
      <c r="I22" s="19" t="s">
        <v>111</v>
      </c>
      <c r="J22" s="75"/>
      <c r="K22" s="75"/>
      <c r="L22" s="75"/>
      <c r="M22" s="75"/>
      <c r="N22" s="75"/>
      <c r="O22" s="75"/>
      <c r="P22" s="77" t="s">
        <v>440</v>
      </c>
      <c r="Q22" s="77"/>
      <c r="R22" s="77"/>
      <c r="S22" s="77"/>
      <c r="T22" s="77"/>
      <c r="U22" s="77"/>
      <c r="V22" s="81"/>
      <c r="W22" s="85"/>
      <c r="X22" s="19">
        <v>0</v>
      </c>
      <c r="Y22" s="30" t="s">
        <v>213</v>
      </c>
      <c r="Z22" s="154" t="s">
        <v>24</v>
      </c>
      <c r="AA22" s="4">
        <v>3</v>
      </c>
    </row>
    <row r="23" spans="1:36" x14ac:dyDescent="0.2">
      <c r="A23" s="82"/>
      <c r="B23" s="82"/>
      <c r="C23" s="82"/>
      <c r="D23" s="30"/>
      <c r="E23" s="33"/>
      <c r="F23" s="33"/>
      <c r="G23" s="30"/>
      <c r="H23" s="19"/>
      <c r="I23" s="19"/>
      <c r="J23" s="75"/>
      <c r="K23" s="75"/>
      <c r="L23" s="75"/>
      <c r="M23" s="75"/>
      <c r="N23" s="75"/>
      <c r="O23" s="75"/>
      <c r="P23" s="80"/>
      <c r="Q23" s="80"/>
      <c r="R23" s="80"/>
      <c r="S23" s="80"/>
      <c r="T23" s="80"/>
      <c r="U23" s="80"/>
      <c r="V23" s="81"/>
      <c r="W23" s="85"/>
      <c r="X23" s="19"/>
      <c r="Y23" s="30"/>
      <c r="Z23" s="8"/>
      <c r="AA23" s="4">
        <v>3</v>
      </c>
    </row>
    <row r="24" spans="1:36" x14ac:dyDescent="0.2">
      <c r="AA24" s="31"/>
      <c r="AB24" s="31"/>
      <c r="AC24" s="36"/>
      <c r="AD24" s="36"/>
      <c r="AE24" s="36"/>
      <c r="AF24" s="36"/>
      <c r="AG24" s="31"/>
      <c r="AH24" s="31"/>
      <c r="AI24" s="31"/>
      <c r="AJ24" s="31"/>
    </row>
    <row r="25" spans="1:36" x14ac:dyDescent="0.2">
      <c r="AA25" s="31"/>
      <c r="AB25" s="31"/>
      <c r="AC25" s="36"/>
      <c r="AD25" s="36"/>
      <c r="AE25" s="36"/>
      <c r="AF25" s="36"/>
      <c r="AG25" s="31"/>
      <c r="AH25" s="31"/>
      <c r="AI25" s="31"/>
      <c r="AJ25" s="31"/>
    </row>
    <row r="26" spans="1:36" ht="12.75" customHeight="1" x14ac:dyDescent="0.2">
      <c r="AA26" s="31"/>
      <c r="AB26" s="31"/>
      <c r="AC26" s="36"/>
      <c r="AD26" s="36"/>
      <c r="AE26" s="36"/>
      <c r="AF26" s="36"/>
      <c r="AG26" s="31"/>
      <c r="AH26" s="31"/>
      <c r="AI26" s="31"/>
      <c r="AJ26" s="31"/>
    </row>
    <row r="27" spans="1:36" ht="12.75" customHeight="1" x14ac:dyDescent="0.2">
      <c r="AA27" s="31"/>
      <c r="AB27" s="31"/>
      <c r="AC27" s="36"/>
      <c r="AD27" s="36"/>
      <c r="AE27" s="36"/>
      <c r="AF27" s="36"/>
      <c r="AG27" s="31"/>
      <c r="AH27" s="31"/>
      <c r="AI27" s="31"/>
      <c r="AJ27" s="31"/>
    </row>
    <row r="28" spans="1:36" ht="12.75" customHeight="1" x14ac:dyDescent="0.2">
      <c r="AA28" s="31"/>
      <c r="AB28" s="31"/>
      <c r="AC28" s="36"/>
      <c r="AD28" s="36"/>
      <c r="AE28" s="36"/>
      <c r="AF28" s="36"/>
      <c r="AG28" s="31"/>
      <c r="AH28" s="31"/>
      <c r="AI28" s="31"/>
      <c r="AJ28" s="31"/>
    </row>
    <row r="29" spans="1:36" ht="12.75" customHeight="1" x14ac:dyDescent="0.2">
      <c r="AA29" s="31"/>
      <c r="AB29" s="31"/>
      <c r="AC29" s="36"/>
      <c r="AD29" s="36"/>
      <c r="AE29" s="36"/>
      <c r="AF29" s="36"/>
      <c r="AG29" s="31"/>
      <c r="AH29" s="31"/>
      <c r="AI29" s="31"/>
      <c r="AJ29" s="31"/>
    </row>
  </sheetData>
  <sortState ref="A12:XFD23">
    <sortCondition ref="AA12:AA23"/>
  </sortState>
  <mergeCells count="23">
    <mergeCell ref="A1:Y1"/>
    <mergeCell ref="A2:Y2"/>
    <mergeCell ref="A3:Y3"/>
    <mergeCell ref="A10:A11"/>
    <mergeCell ref="D10:D11"/>
    <mergeCell ref="G10:G11"/>
    <mergeCell ref="Y10:Y11"/>
    <mergeCell ref="F10:F11"/>
    <mergeCell ref="A5:Y5"/>
    <mergeCell ref="H10:H11"/>
    <mergeCell ref="A6:Y6"/>
    <mergeCell ref="P10:U10"/>
    <mergeCell ref="X10:X11"/>
    <mergeCell ref="I10:I11"/>
    <mergeCell ref="A4:Y4"/>
    <mergeCell ref="H9:I9"/>
    <mergeCell ref="V10:V11"/>
    <mergeCell ref="W10:W11"/>
    <mergeCell ref="H7:P7"/>
    <mergeCell ref="A7:D7"/>
    <mergeCell ref="A8:D8"/>
    <mergeCell ref="E10:E11"/>
    <mergeCell ref="B10:C10"/>
  </mergeCells>
  <phoneticPr fontId="1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5" enableFormatConditionsCalculation="0">
    <tabColor indexed="40"/>
  </sheetPr>
  <dimension ref="A1:AJ33"/>
  <sheetViews>
    <sheetView zoomScale="85" zoomScaleNormal="85" workbookViewId="0">
      <selection sqref="A1:XFD1048576"/>
    </sheetView>
  </sheetViews>
  <sheetFormatPr defaultRowHeight="12.75" outlineLevelCol="1" x14ac:dyDescent="0.2"/>
  <cols>
    <col min="1" max="1" width="4.42578125" style="12" customWidth="1"/>
    <col min="2" max="2" width="5.28515625" style="12" bestFit="1" customWidth="1"/>
    <col min="3" max="3" width="6.5703125" style="12" bestFit="1" customWidth="1"/>
    <col min="4" max="4" width="12.5703125" style="15" customWidth="1"/>
    <col min="5" max="5" width="8.7109375" style="16" customWidth="1"/>
    <col min="6" max="6" width="5.42578125" style="16" customWidth="1"/>
    <col min="7" max="7" width="16.28515625" style="15" customWidth="1"/>
    <col min="8" max="8" width="6.7109375" style="15" customWidth="1"/>
    <col min="9" max="9" width="13.7109375" style="15" customWidth="1"/>
    <col min="10" max="15" width="10.140625" style="15" hidden="1" customWidth="1" outlineLevel="1"/>
    <col min="16" max="16" width="5.7109375" style="15" customWidth="1" collapsed="1"/>
    <col min="17" max="21" width="5.7109375" style="15" customWidth="1"/>
    <col min="22" max="22" width="6.140625" style="15" bestFit="1" customWidth="1"/>
    <col min="23" max="23" width="7" style="15" customWidth="1"/>
    <col min="24" max="24" width="7" style="15" hidden="1" customWidth="1"/>
    <col min="25" max="25" width="18" style="15" customWidth="1"/>
    <col min="26" max="26" width="8" style="15" hidden="1" customWidth="1" outlineLevel="1"/>
    <col min="27" max="28" width="6.5703125" style="15" hidden="1" customWidth="1" outlineLevel="1"/>
    <col min="29" max="31" width="6.5703125" style="16" hidden="1" customWidth="1" outlineLevel="1"/>
    <col min="32" max="35" width="6.5703125" style="15" hidden="1" customWidth="1" outlineLevel="1"/>
    <col min="36" max="36" width="9.140625" style="15" collapsed="1"/>
    <col min="37" max="16384" width="9.140625" style="15"/>
  </cols>
  <sheetData>
    <row r="1" spans="1:35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AC1" s="15"/>
      <c r="AD1" s="15"/>
      <c r="AE1" s="15"/>
    </row>
    <row r="2" spans="1:35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AC2" s="15"/>
      <c r="AD2" s="15"/>
      <c r="AE2" s="15"/>
    </row>
    <row r="3" spans="1:35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AC3" s="15"/>
      <c r="AD3" s="15"/>
      <c r="AE3" s="15"/>
    </row>
    <row r="4" spans="1:35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AC4" s="15"/>
      <c r="AD4" s="15"/>
      <c r="AE4" s="15"/>
    </row>
    <row r="5" spans="1:35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AC5" s="15"/>
      <c r="AD5" s="15"/>
      <c r="AE5" s="15"/>
    </row>
    <row r="6" spans="1:35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</row>
    <row r="7" spans="1:35" ht="12.75" customHeight="1" x14ac:dyDescent="0.2">
      <c r="A7" s="177" t="s">
        <v>37</v>
      </c>
      <c r="B7" s="177"/>
      <c r="C7" s="177"/>
      <c r="D7" s="177"/>
      <c r="F7" s="14"/>
      <c r="G7" s="1"/>
      <c r="H7" s="197"/>
      <c r="I7" s="197"/>
      <c r="J7" s="197"/>
      <c r="K7" s="197"/>
      <c r="L7" s="197"/>
      <c r="M7" s="197"/>
      <c r="N7" s="197"/>
      <c r="O7" s="197"/>
      <c r="P7" s="197"/>
      <c r="Q7" s="12"/>
      <c r="R7" s="12"/>
      <c r="S7" s="12"/>
      <c r="T7" s="12"/>
      <c r="U7" s="12"/>
      <c r="V7" s="16"/>
      <c r="W7" s="16"/>
      <c r="Z7" s="15" t="s">
        <v>30</v>
      </c>
    </row>
    <row r="8" spans="1:35" ht="12.75" customHeight="1" x14ac:dyDescent="0.2">
      <c r="A8" s="177"/>
      <c r="B8" s="177"/>
      <c r="C8" s="177"/>
      <c r="D8" s="177"/>
      <c r="F8" s="14"/>
      <c r="G8" s="1"/>
      <c r="T8" s="146" t="s">
        <v>84</v>
      </c>
      <c r="Y8" s="141" t="s">
        <v>480</v>
      </c>
    </row>
    <row r="9" spans="1:35" x14ac:dyDescent="0.2">
      <c r="A9" s="2" t="s">
        <v>68</v>
      </c>
      <c r="B9" s="2"/>
      <c r="C9" s="2"/>
      <c r="F9" s="14"/>
      <c r="G9" s="1"/>
      <c r="H9" s="174"/>
      <c r="I9" s="174"/>
      <c r="J9" s="71"/>
      <c r="K9" s="71"/>
      <c r="L9" s="71"/>
      <c r="M9" s="71"/>
      <c r="N9" s="71"/>
      <c r="O9" s="71"/>
      <c r="P9" s="131" t="s">
        <v>61</v>
      </c>
      <c r="Q9" s="131"/>
      <c r="R9" s="131"/>
      <c r="S9" s="131"/>
      <c r="T9" s="131"/>
      <c r="V9" s="123"/>
      <c r="W9" s="127" t="s">
        <v>417</v>
      </c>
      <c r="Y9" s="67" t="s">
        <v>86</v>
      </c>
    </row>
    <row r="10" spans="1:35" ht="13.5" thickBot="1" x14ac:dyDescent="0.25">
      <c r="A10" s="178" t="s">
        <v>41</v>
      </c>
      <c r="B10" s="178" t="s">
        <v>92</v>
      </c>
      <c r="C10" s="178"/>
      <c r="D10" s="181" t="s">
        <v>38</v>
      </c>
      <c r="E10" s="181" t="s">
        <v>10</v>
      </c>
      <c r="F10" s="196" t="s">
        <v>16</v>
      </c>
      <c r="G10" s="181" t="s">
        <v>63</v>
      </c>
      <c r="H10" s="199" t="s">
        <v>64</v>
      </c>
      <c r="I10" s="183" t="s">
        <v>65</v>
      </c>
      <c r="J10" s="73"/>
      <c r="K10" s="73"/>
      <c r="L10" s="73"/>
      <c r="M10" s="73"/>
      <c r="N10" s="73"/>
      <c r="O10" s="73"/>
      <c r="P10" s="205" t="s">
        <v>17</v>
      </c>
      <c r="Q10" s="206"/>
      <c r="R10" s="206"/>
      <c r="S10" s="206"/>
      <c r="T10" s="206"/>
      <c r="U10" s="207"/>
      <c r="V10" s="208" t="s">
        <v>18</v>
      </c>
      <c r="W10" s="201" t="s">
        <v>19</v>
      </c>
      <c r="X10" s="201" t="s">
        <v>6</v>
      </c>
      <c r="Y10" s="203" t="s">
        <v>7</v>
      </c>
      <c r="AA10" s="107" t="s">
        <v>71</v>
      </c>
      <c r="AB10" s="107" t="s">
        <v>72</v>
      </c>
      <c r="AC10" s="107" t="s">
        <v>73</v>
      </c>
      <c r="AD10" s="107">
        <v>1</v>
      </c>
      <c r="AE10" s="107">
        <v>2</v>
      </c>
      <c r="AF10" s="107" t="s">
        <v>23</v>
      </c>
      <c r="AG10" s="107" t="s">
        <v>74</v>
      </c>
      <c r="AH10" s="107" t="s">
        <v>75</v>
      </c>
      <c r="AI10" s="107" t="s">
        <v>76</v>
      </c>
    </row>
    <row r="11" spans="1:35" ht="16.5" thickBot="1" x14ac:dyDescent="0.25">
      <c r="A11" s="178"/>
      <c r="B11" s="143" t="s">
        <v>93</v>
      </c>
      <c r="C11" s="143" t="s">
        <v>94</v>
      </c>
      <c r="D11" s="181"/>
      <c r="E11" s="181"/>
      <c r="F11" s="181"/>
      <c r="G11" s="181"/>
      <c r="H11" s="200"/>
      <c r="I11" s="184"/>
      <c r="J11" s="72"/>
      <c r="K11" s="72"/>
      <c r="L11" s="72"/>
      <c r="M11" s="72"/>
      <c r="N11" s="72"/>
      <c r="O11" s="72"/>
      <c r="P11" s="63">
        <v>1</v>
      </c>
      <c r="Q11" s="63">
        <v>2</v>
      </c>
      <c r="R11" s="63">
        <v>3</v>
      </c>
      <c r="S11" s="64">
        <v>4</v>
      </c>
      <c r="T11" s="65">
        <v>5</v>
      </c>
      <c r="U11" s="65">
        <v>6</v>
      </c>
      <c r="V11" s="209"/>
      <c r="W11" s="202"/>
      <c r="X11" s="202"/>
      <c r="Y11" s="204"/>
      <c r="AA11" s="112">
        <v>17</v>
      </c>
      <c r="AB11" s="112">
        <v>16</v>
      </c>
      <c r="AC11" s="112">
        <v>15.1</v>
      </c>
      <c r="AD11" s="112">
        <v>14.2</v>
      </c>
      <c r="AE11" s="112">
        <v>13.2</v>
      </c>
      <c r="AF11" s="112">
        <v>12.2</v>
      </c>
      <c r="AG11" s="112">
        <v>11.4</v>
      </c>
      <c r="AH11" s="112">
        <v>10.7</v>
      </c>
      <c r="AI11" s="113">
        <v>10</v>
      </c>
    </row>
    <row r="12" spans="1:35" ht="27" customHeight="1" x14ac:dyDescent="0.2">
      <c r="A12" s="82">
        <v>1</v>
      </c>
      <c r="B12" s="82">
        <v>1</v>
      </c>
      <c r="C12" s="82"/>
      <c r="D12" s="30" t="s">
        <v>360</v>
      </c>
      <c r="E12" s="33" t="s">
        <v>361</v>
      </c>
      <c r="F12" s="33" t="s">
        <v>99</v>
      </c>
      <c r="G12" s="30" t="s">
        <v>109</v>
      </c>
      <c r="H12" s="19" t="s">
        <v>93</v>
      </c>
      <c r="I12" s="19" t="s">
        <v>111</v>
      </c>
      <c r="J12" s="75"/>
      <c r="K12" s="75">
        <v>1537</v>
      </c>
      <c r="L12" s="75">
        <v>1492</v>
      </c>
      <c r="M12" s="75">
        <v>1554</v>
      </c>
      <c r="N12" s="75">
        <v>1585</v>
      </c>
      <c r="O12" s="76">
        <v>1591</v>
      </c>
      <c r="P12" s="77" t="s">
        <v>422</v>
      </c>
      <c r="Q12" s="77">
        <v>15.37</v>
      </c>
      <c r="R12" s="77">
        <v>14.92</v>
      </c>
      <c r="S12" s="77">
        <v>15.54</v>
      </c>
      <c r="T12" s="77">
        <v>15.85</v>
      </c>
      <c r="U12" s="77">
        <v>15.91</v>
      </c>
      <c r="V12" s="81">
        <v>15.91</v>
      </c>
      <c r="W12" s="85" t="s">
        <v>99</v>
      </c>
      <c r="X12" s="19">
        <v>0</v>
      </c>
      <c r="Y12" s="30" t="s">
        <v>362</v>
      </c>
      <c r="Z12" s="156" t="s">
        <v>359</v>
      </c>
      <c r="AA12" s="4">
        <v>1</v>
      </c>
      <c r="AD12" s="15"/>
      <c r="AE12" s="15"/>
    </row>
    <row r="13" spans="1:35" x14ac:dyDescent="0.2">
      <c r="A13" s="82"/>
      <c r="B13" s="82"/>
      <c r="C13" s="82"/>
      <c r="D13" s="30"/>
      <c r="E13" s="33"/>
      <c r="F13" s="33"/>
      <c r="G13" s="30"/>
      <c r="H13" s="19"/>
      <c r="I13" s="19"/>
      <c r="J13" s="75"/>
      <c r="K13" s="75">
        <v>11</v>
      </c>
      <c r="L13" s="75">
        <v>12</v>
      </c>
      <c r="M13" s="75">
        <v>2</v>
      </c>
      <c r="N13" s="75">
        <v>3</v>
      </c>
      <c r="O13" s="76">
        <v>4</v>
      </c>
      <c r="P13" s="80"/>
      <c r="Q13" s="80">
        <v>1.1000000000000001</v>
      </c>
      <c r="R13" s="80">
        <v>1.2</v>
      </c>
      <c r="S13" s="80">
        <v>0.2</v>
      </c>
      <c r="T13" s="80">
        <v>0.3</v>
      </c>
      <c r="U13" s="80">
        <v>0.4</v>
      </c>
      <c r="V13" s="81"/>
      <c r="W13" s="85"/>
      <c r="X13" s="19"/>
      <c r="Y13" s="30"/>
      <c r="AA13" s="4">
        <v>1</v>
      </c>
      <c r="AD13" s="15"/>
      <c r="AE13" s="15"/>
    </row>
    <row r="14" spans="1:35" s="21" customFormat="1" ht="12.75" customHeight="1" x14ac:dyDescent="0.2">
      <c r="A14" s="10"/>
      <c r="B14" s="10"/>
      <c r="C14" s="10"/>
      <c r="E14" s="20"/>
      <c r="F14" s="20"/>
      <c r="Z14" s="49"/>
      <c r="AA14" s="4" t="e">
        <v>#REF!</v>
      </c>
      <c r="AB14" s="41"/>
      <c r="AC14" s="40"/>
      <c r="AD14" s="40"/>
      <c r="AE14" s="40"/>
      <c r="AF14" s="43"/>
      <c r="AG14" s="42"/>
      <c r="AH14" s="43"/>
      <c r="AI14" s="43"/>
    </row>
    <row r="15" spans="1:35" s="21" customFormat="1" ht="12.75" customHeight="1" x14ac:dyDescent="0.2">
      <c r="A15" s="24"/>
      <c r="B15" s="24"/>
      <c r="C15" s="24"/>
      <c r="E15" s="20"/>
      <c r="F15" s="20"/>
      <c r="AA15" s="40"/>
      <c r="AB15" s="41"/>
      <c r="AC15" s="40"/>
      <c r="AD15" s="40"/>
      <c r="AE15" s="40"/>
      <c r="AF15" s="43"/>
      <c r="AG15" s="42"/>
      <c r="AH15" s="43"/>
      <c r="AI15" s="43"/>
    </row>
    <row r="16" spans="1:35" s="21" customFormat="1" ht="12.75" customHeight="1" x14ac:dyDescent="0.2">
      <c r="A16" s="24"/>
      <c r="B16" s="24"/>
      <c r="C16" s="24"/>
      <c r="E16" s="20"/>
      <c r="F16" s="20"/>
      <c r="Z16" s="29"/>
      <c r="AA16" s="40"/>
      <c r="AB16" s="41"/>
      <c r="AC16" s="40"/>
      <c r="AD16" s="40"/>
      <c r="AE16" s="40"/>
      <c r="AF16" s="43"/>
      <c r="AG16" s="42"/>
      <c r="AH16" s="43"/>
      <c r="AI16" s="43"/>
    </row>
    <row r="17" spans="1:35" s="21" customFormat="1" ht="12.75" customHeight="1" x14ac:dyDescent="0.2">
      <c r="A17" s="24"/>
      <c r="B17" s="24"/>
      <c r="C17" s="24"/>
      <c r="E17" s="20"/>
      <c r="F17" s="20"/>
      <c r="Z17" s="26"/>
      <c r="AA17" s="40"/>
      <c r="AB17" s="41"/>
      <c r="AC17" s="40"/>
      <c r="AD17" s="40"/>
      <c r="AE17" s="40"/>
      <c r="AF17" s="43"/>
      <c r="AG17" s="42"/>
      <c r="AH17" s="43"/>
      <c r="AI17" s="43"/>
    </row>
    <row r="18" spans="1:35" ht="12.75" customHeight="1" x14ac:dyDescent="0.2">
      <c r="Z18" s="4"/>
      <c r="AA18" s="31"/>
      <c r="AB18" s="31"/>
      <c r="AC18" s="36"/>
      <c r="AD18" s="36"/>
      <c r="AE18" s="36"/>
      <c r="AF18" s="31"/>
      <c r="AG18" s="31"/>
      <c r="AH18" s="31"/>
      <c r="AI18" s="31"/>
    </row>
    <row r="19" spans="1:35" ht="12.75" customHeight="1" x14ac:dyDescent="0.2">
      <c r="Z19" s="26"/>
      <c r="AA19" s="40"/>
      <c r="AB19" s="41"/>
      <c r="AC19" s="36"/>
      <c r="AD19" s="36"/>
      <c r="AE19" s="36"/>
      <c r="AF19" s="31"/>
      <c r="AG19" s="42"/>
      <c r="AH19" s="31"/>
      <c r="AI19" s="31"/>
    </row>
    <row r="20" spans="1:35" ht="12.75" customHeight="1" x14ac:dyDescent="0.2">
      <c r="AA20" s="31"/>
      <c r="AB20" s="31"/>
      <c r="AC20" s="36"/>
      <c r="AD20" s="36"/>
      <c r="AE20" s="36"/>
      <c r="AF20" s="31"/>
      <c r="AG20" s="31"/>
      <c r="AH20" s="31"/>
      <c r="AI20" s="31"/>
    </row>
    <row r="21" spans="1:35" ht="12.75" customHeight="1" x14ac:dyDescent="0.2">
      <c r="AA21" s="31"/>
      <c r="AB21" s="31"/>
      <c r="AC21" s="36"/>
      <c r="AD21" s="36"/>
      <c r="AE21" s="36"/>
      <c r="AF21" s="31"/>
      <c r="AG21" s="31"/>
      <c r="AH21" s="31"/>
      <c r="AI21" s="31"/>
    </row>
    <row r="22" spans="1:35" ht="12.75" customHeight="1" x14ac:dyDescent="0.2">
      <c r="AA22" s="31"/>
      <c r="AB22" s="31"/>
      <c r="AC22" s="36"/>
      <c r="AD22" s="36"/>
      <c r="AE22" s="36"/>
      <c r="AF22" s="31"/>
      <c r="AG22" s="31"/>
      <c r="AH22" s="31"/>
      <c r="AI22" s="31"/>
    </row>
    <row r="23" spans="1:35" ht="12.75" customHeight="1" x14ac:dyDescent="0.2">
      <c r="AA23" s="31"/>
      <c r="AB23" s="31"/>
      <c r="AC23" s="36"/>
      <c r="AD23" s="36"/>
      <c r="AE23" s="36"/>
      <c r="AF23" s="31"/>
      <c r="AG23" s="31"/>
      <c r="AH23" s="31"/>
      <c r="AI23" s="31"/>
    </row>
    <row r="24" spans="1:35" ht="12.75" customHeight="1" x14ac:dyDescent="0.2">
      <c r="AA24" s="31"/>
      <c r="AB24" s="31"/>
      <c r="AC24" s="36"/>
      <c r="AD24" s="36"/>
      <c r="AE24" s="36"/>
      <c r="AF24" s="31"/>
      <c r="AG24" s="31"/>
      <c r="AH24" s="31"/>
      <c r="AI24" s="31"/>
    </row>
    <row r="25" spans="1:35" ht="12.75" customHeight="1" x14ac:dyDescent="0.2">
      <c r="AA25" s="31"/>
      <c r="AB25" s="31"/>
      <c r="AC25" s="36"/>
      <c r="AD25" s="36"/>
      <c r="AE25" s="36"/>
      <c r="AF25" s="31"/>
      <c r="AG25" s="31"/>
      <c r="AH25" s="31"/>
      <c r="AI25" s="31"/>
    </row>
    <row r="26" spans="1:35" ht="12.75" customHeight="1" x14ac:dyDescent="0.2">
      <c r="AA26" s="31"/>
      <c r="AB26" s="31"/>
      <c r="AC26" s="36"/>
      <c r="AD26" s="36"/>
      <c r="AE26" s="36"/>
      <c r="AF26" s="31"/>
      <c r="AG26" s="31"/>
      <c r="AH26" s="31"/>
      <c r="AI26" s="31"/>
    </row>
    <row r="27" spans="1:35" ht="12.75" customHeight="1" x14ac:dyDescent="0.2">
      <c r="AA27" s="31"/>
      <c r="AB27" s="31"/>
      <c r="AC27" s="36"/>
      <c r="AD27" s="36"/>
      <c r="AE27" s="36"/>
      <c r="AF27" s="31"/>
      <c r="AG27" s="31"/>
      <c r="AH27" s="31"/>
      <c r="AI27" s="31"/>
    </row>
    <row r="28" spans="1:35" ht="12.75" customHeight="1" x14ac:dyDescent="0.2">
      <c r="AA28" s="31"/>
      <c r="AB28" s="31"/>
      <c r="AC28" s="36"/>
      <c r="AD28" s="36"/>
      <c r="AE28" s="36"/>
      <c r="AF28" s="31"/>
      <c r="AG28" s="31"/>
      <c r="AH28" s="31"/>
      <c r="AI28" s="31"/>
    </row>
    <row r="29" spans="1:35" ht="12.75" customHeight="1" x14ac:dyDescent="0.2">
      <c r="AA29" s="31"/>
      <c r="AB29" s="31"/>
      <c r="AC29" s="36"/>
      <c r="AD29" s="36"/>
      <c r="AE29" s="36"/>
      <c r="AF29" s="31"/>
      <c r="AG29" s="31"/>
      <c r="AH29" s="31"/>
      <c r="AI29" s="31"/>
    </row>
    <row r="30" spans="1:35" ht="12.75" customHeight="1" x14ac:dyDescent="0.2">
      <c r="AA30" s="31"/>
      <c r="AB30" s="31"/>
      <c r="AC30" s="36"/>
      <c r="AD30" s="36"/>
      <c r="AE30" s="36"/>
      <c r="AF30" s="31"/>
      <c r="AG30" s="31"/>
      <c r="AH30" s="31"/>
      <c r="AI30" s="31"/>
    </row>
    <row r="31" spans="1:35" ht="12.75" customHeight="1" x14ac:dyDescent="0.2">
      <c r="AA31" s="31"/>
      <c r="AB31" s="31"/>
      <c r="AC31" s="36"/>
      <c r="AD31" s="36"/>
      <c r="AE31" s="36"/>
      <c r="AF31" s="31"/>
      <c r="AG31" s="31"/>
      <c r="AH31" s="31"/>
      <c r="AI31" s="31"/>
    </row>
    <row r="32" spans="1:35" ht="12.75" customHeight="1" x14ac:dyDescent="0.2">
      <c r="AA32" s="31"/>
      <c r="AB32" s="31"/>
      <c r="AC32" s="36"/>
      <c r="AD32" s="36"/>
      <c r="AE32" s="36"/>
      <c r="AF32" s="31"/>
      <c r="AG32" s="31"/>
      <c r="AH32" s="31"/>
      <c r="AI32" s="31"/>
    </row>
    <row r="33" spans="27:35" ht="12.75" customHeight="1" x14ac:dyDescent="0.2">
      <c r="AA33" s="31"/>
      <c r="AB33" s="31"/>
      <c r="AC33" s="36"/>
      <c r="AD33" s="36"/>
      <c r="AE33" s="36"/>
      <c r="AF33" s="31"/>
      <c r="AG33" s="31"/>
      <c r="AH33" s="31"/>
      <c r="AI33" s="31"/>
    </row>
  </sheetData>
  <mergeCells count="23">
    <mergeCell ref="Y10:Y11"/>
    <mergeCell ref="A7:D7"/>
    <mergeCell ref="A8:D8"/>
    <mergeCell ref="G10:G11"/>
    <mergeCell ref="H10:H11"/>
    <mergeCell ref="I10:I11"/>
    <mergeCell ref="P10:U10"/>
    <mergeCell ref="V10:V11"/>
    <mergeCell ref="W10:W11"/>
    <mergeCell ref="A1:Y1"/>
    <mergeCell ref="A2:Y2"/>
    <mergeCell ref="A3:Y3"/>
    <mergeCell ref="A6:Y6"/>
    <mergeCell ref="A5:Y5"/>
    <mergeCell ref="A4:Y4"/>
    <mergeCell ref="H7:P7"/>
    <mergeCell ref="H9:I9"/>
    <mergeCell ref="X10:X11"/>
    <mergeCell ref="A10:A11"/>
    <mergeCell ref="D10:D11"/>
    <mergeCell ref="E10:E11"/>
    <mergeCell ref="F10:F11"/>
    <mergeCell ref="B10:C10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6" enableFormatConditionsCalculation="0">
    <tabColor indexed="40"/>
  </sheetPr>
  <dimension ref="A1:AR94"/>
  <sheetViews>
    <sheetView zoomScale="85" zoomScaleNormal="85" workbookViewId="0">
      <selection activeCell="D13" sqref="D13"/>
    </sheetView>
  </sheetViews>
  <sheetFormatPr defaultRowHeight="12.75" outlineLevelCol="1" x14ac:dyDescent="0.2"/>
  <cols>
    <col min="1" max="1" width="4.5703125" style="12" customWidth="1"/>
    <col min="2" max="2" width="5.28515625" style="12" bestFit="1" customWidth="1"/>
    <col min="3" max="3" width="6.5703125" style="12" bestFit="1" customWidth="1"/>
    <col min="4" max="4" width="14.5703125" style="15" customWidth="1"/>
    <col min="5" max="5" width="8.7109375" style="16" customWidth="1"/>
    <col min="6" max="6" width="5.42578125" style="16" customWidth="1"/>
    <col min="7" max="7" width="17.28515625" style="15" customWidth="1"/>
    <col min="8" max="8" width="6.7109375" style="15" customWidth="1"/>
    <col min="9" max="9" width="16.42578125" style="15" customWidth="1"/>
    <col min="10" max="15" width="7.7109375" style="15" hidden="1" customWidth="1" outlineLevel="1"/>
    <col min="16" max="16" width="5.5703125" style="15" customWidth="1" collapsed="1"/>
    <col min="17" max="21" width="5.5703125" style="15" customWidth="1"/>
    <col min="22" max="22" width="6.140625" style="15" bestFit="1" customWidth="1"/>
    <col min="23" max="23" width="6" style="15" customWidth="1"/>
    <col min="24" max="24" width="7" style="15" hidden="1" customWidth="1"/>
    <col min="25" max="25" width="20.42578125" style="15" customWidth="1"/>
    <col min="26" max="26" width="8" style="15" hidden="1" customWidth="1" outlineLevel="1"/>
    <col min="27" max="28" width="6.5703125" style="15" hidden="1" customWidth="1" outlineLevel="1"/>
    <col min="29" max="34" width="9.140625" style="16" hidden="1" customWidth="1" outlineLevel="1"/>
    <col min="35" max="35" width="9.140625" style="15" hidden="1" customWidth="1" outlineLevel="1"/>
    <col min="36" max="36" width="11.42578125" style="15" customWidth="1" collapsed="1"/>
    <col min="37" max="37" width="3.5703125" style="15" customWidth="1"/>
    <col min="38" max="16384" width="9.140625" style="15"/>
  </cols>
  <sheetData>
    <row r="1" spans="1:35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AC1" s="15"/>
      <c r="AD1" s="104"/>
      <c r="AE1" s="105"/>
      <c r="AF1" s="15"/>
      <c r="AG1" s="15"/>
      <c r="AH1" s="15"/>
    </row>
    <row r="2" spans="1:35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AC2" s="15"/>
      <c r="AD2" s="104"/>
      <c r="AE2" s="105"/>
      <c r="AF2" s="15"/>
      <c r="AG2" s="15"/>
      <c r="AH2" s="15"/>
    </row>
    <row r="3" spans="1:35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AC3" s="15"/>
      <c r="AD3" s="104"/>
      <c r="AE3" s="105"/>
      <c r="AF3" s="15"/>
      <c r="AG3" s="15"/>
      <c r="AH3" s="15"/>
    </row>
    <row r="4" spans="1:35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AC4" s="15"/>
      <c r="AD4" s="104"/>
      <c r="AE4" s="105"/>
      <c r="AF4" s="15"/>
      <c r="AG4" s="15"/>
      <c r="AH4" s="15"/>
    </row>
    <row r="5" spans="1:35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AC5" s="15"/>
      <c r="AD5" s="104"/>
      <c r="AE5" s="105"/>
      <c r="AF5" s="15"/>
      <c r="AG5" s="15"/>
      <c r="AH5" s="15"/>
    </row>
    <row r="6" spans="1:35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AD6" s="104"/>
      <c r="AE6" s="105"/>
    </row>
    <row r="7" spans="1:35" ht="12.75" customHeight="1" x14ac:dyDescent="0.2">
      <c r="A7" s="177" t="s">
        <v>33</v>
      </c>
      <c r="B7" s="177"/>
      <c r="C7" s="177"/>
      <c r="D7" s="177"/>
      <c r="F7" s="14"/>
      <c r="G7" s="1"/>
      <c r="H7" s="197"/>
      <c r="I7" s="197"/>
      <c r="J7" s="197"/>
      <c r="K7" s="197"/>
      <c r="L7" s="197"/>
      <c r="M7" s="197"/>
      <c r="N7" s="197"/>
      <c r="O7" s="197"/>
      <c r="P7" s="197"/>
      <c r="Q7" s="12"/>
      <c r="R7" s="12"/>
      <c r="S7" s="12"/>
      <c r="T7" s="12"/>
      <c r="U7" s="12"/>
      <c r="V7" s="16"/>
      <c r="W7" s="16"/>
      <c r="Z7" s="15" t="s">
        <v>30</v>
      </c>
      <c r="AD7" s="104"/>
      <c r="AE7" s="105"/>
    </row>
    <row r="8" spans="1:35" ht="12.75" customHeight="1" x14ac:dyDescent="0.2">
      <c r="A8" s="177"/>
      <c r="B8" s="177"/>
      <c r="C8" s="177"/>
      <c r="D8" s="177"/>
      <c r="F8" s="14"/>
      <c r="G8" s="1"/>
      <c r="U8" s="146" t="s">
        <v>83</v>
      </c>
      <c r="Y8" s="141" t="s">
        <v>481</v>
      </c>
      <c r="AD8" s="104"/>
      <c r="AE8" s="105"/>
    </row>
    <row r="9" spans="1:35" x14ac:dyDescent="0.2">
      <c r="A9" s="2" t="s">
        <v>68</v>
      </c>
      <c r="B9" s="2"/>
      <c r="C9" s="2"/>
      <c r="F9" s="14"/>
      <c r="G9" s="1"/>
      <c r="H9" s="174"/>
      <c r="I9" s="174"/>
      <c r="J9" s="71"/>
      <c r="K9" s="71"/>
      <c r="L9" s="71"/>
      <c r="M9" s="71"/>
      <c r="N9" s="71"/>
      <c r="O9" s="71"/>
      <c r="P9" s="131" t="s">
        <v>61</v>
      </c>
      <c r="Q9" s="131"/>
      <c r="R9" s="131"/>
      <c r="S9" s="131"/>
      <c r="T9" s="131"/>
      <c r="V9" s="123"/>
      <c r="W9" s="127" t="s">
        <v>67</v>
      </c>
      <c r="Y9" s="67" t="s">
        <v>87</v>
      </c>
      <c r="AD9" s="17"/>
      <c r="AE9" s="17"/>
    </row>
    <row r="10" spans="1:35" ht="13.5" thickBot="1" x14ac:dyDescent="0.25">
      <c r="A10" s="178" t="s">
        <v>41</v>
      </c>
      <c r="B10" s="178" t="s">
        <v>92</v>
      </c>
      <c r="C10" s="178"/>
      <c r="D10" s="181" t="s">
        <v>38</v>
      </c>
      <c r="E10" s="181" t="s">
        <v>10</v>
      </c>
      <c r="F10" s="196" t="s">
        <v>16</v>
      </c>
      <c r="G10" s="181" t="s">
        <v>63</v>
      </c>
      <c r="H10" s="199" t="s">
        <v>64</v>
      </c>
      <c r="I10" s="183" t="s">
        <v>65</v>
      </c>
      <c r="J10" s="73"/>
      <c r="K10" s="73"/>
      <c r="L10" s="73"/>
      <c r="M10" s="73"/>
      <c r="N10" s="73"/>
      <c r="O10" s="73"/>
      <c r="P10" s="205" t="s">
        <v>17</v>
      </c>
      <c r="Q10" s="206"/>
      <c r="R10" s="206"/>
      <c r="S10" s="206"/>
      <c r="T10" s="206"/>
      <c r="U10" s="207"/>
      <c r="V10" s="208" t="s">
        <v>18</v>
      </c>
      <c r="W10" s="201" t="s">
        <v>19</v>
      </c>
      <c r="X10" s="201" t="s">
        <v>6</v>
      </c>
      <c r="Y10" s="203" t="s">
        <v>7</v>
      </c>
      <c r="AA10" s="109" t="s">
        <v>71</v>
      </c>
      <c r="AB10" s="109" t="s">
        <v>72</v>
      </c>
      <c r="AC10" s="109" t="s">
        <v>73</v>
      </c>
      <c r="AD10" s="109">
        <v>1</v>
      </c>
      <c r="AE10" s="109">
        <v>2</v>
      </c>
      <c r="AF10" s="109" t="s">
        <v>23</v>
      </c>
      <c r="AG10" s="109" t="s">
        <v>74</v>
      </c>
      <c r="AH10" s="109" t="s">
        <v>75</v>
      </c>
      <c r="AI10" s="109" t="s">
        <v>76</v>
      </c>
    </row>
    <row r="11" spans="1:35" ht="15.75" x14ac:dyDescent="0.2">
      <c r="A11" s="178"/>
      <c r="B11" s="143" t="s">
        <v>93</v>
      </c>
      <c r="C11" s="143" t="s">
        <v>94</v>
      </c>
      <c r="D11" s="181"/>
      <c r="E11" s="181"/>
      <c r="F11" s="181"/>
      <c r="G11" s="181"/>
      <c r="H11" s="200"/>
      <c r="I11" s="184"/>
      <c r="J11" s="72"/>
      <c r="K11" s="72"/>
      <c r="L11" s="72"/>
      <c r="M11" s="72"/>
      <c r="N11" s="72"/>
      <c r="O11" s="72"/>
      <c r="P11" s="63">
        <v>1</v>
      </c>
      <c r="Q11" s="63">
        <v>2</v>
      </c>
      <c r="R11" s="63">
        <v>3</v>
      </c>
      <c r="S11" s="64">
        <v>4</v>
      </c>
      <c r="T11" s="65">
        <v>5</v>
      </c>
      <c r="U11" s="65">
        <v>6</v>
      </c>
      <c r="V11" s="209"/>
      <c r="W11" s="202"/>
      <c r="X11" s="202"/>
      <c r="Y11" s="204"/>
      <c r="AA11" s="92">
        <v>63</v>
      </c>
      <c r="AB11" s="92">
        <v>54.5</v>
      </c>
      <c r="AC11" s="92">
        <v>49</v>
      </c>
      <c r="AD11" s="93">
        <v>43</v>
      </c>
      <c r="AE11" s="93">
        <v>37</v>
      </c>
      <c r="AF11" s="93">
        <v>30</v>
      </c>
      <c r="AG11" s="94"/>
      <c r="AH11" s="94"/>
      <c r="AI11" s="95"/>
    </row>
    <row r="12" spans="1:35" ht="22.5" x14ac:dyDescent="0.2">
      <c r="A12" s="82">
        <v>1</v>
      </c>
      <c r="B12" s="82">
        <v>1</v>
      </c>
      <c r="C12" s="82"/>
      <c r="D12" s="30" t="s">
        <v>156</v>
      </c>
      <c r="E12" s="33" t="s">
        <v>157</v>
      </c>
      <c r="F12" s="33" t="s">
        <v>98</v>
      </c>
      <c r="G12" s="30" t="s">
        <v>149</v>
      </c>
      <c r="H12" s="19" t="s">
        <v>93</v>
      </c>
      <c r="I12" s="19" t="s">
        <v>151</v>
      </c>
      <c r="J12" s="75">
        <v>5580</v>
      </c>
      <c r="K12" s="75">
        <v>5181</v>
      </c>
      <c r="L12" s="75"/>
      <c r="M12" s="75"/>
      <c r="N12" s="75"/>
      <c r="O12" s="76"/>
      <c r="P12" s="77">
        <v>55.8</v>
      </c>
      <c r="Q12" s="77">
        <v>51.81</v>
      </c>
      <c r="R12" s="77" t="s">
        <v>422</v>
      </c>
      <c r="S12" s="77" t="s">
        <v>423</v>
      </c>
      <c r="T12" s="77" t="s">
        <v>422</v>
      </c>
      <c r="U12" s="77" t="s">
        <v>422</v>
      </c>
      <c r="V12" s="81">
        <v>55.8</v>
      </c>
      <c r="W12" s="85" t="s">
        <v>98</v>
      </c>
      <c r="X12" s="19">
        <v>0</v>
      </c>
      <c r="Y12" s="30" t="s">
        <v>150</v>
      </c>
      <c r="Z12" s="151" t="s">
        <v>313</v>
      </c>
    </row>
    <row r="13" spans="1:35" ht="22.5" x14ac:dyDescent="0.2">
      <c r="A13" s="82">
        <v>2</v>
      </c>
      <c r="B13" s="82"/>
      <c r="C13" s="82">
        <v>1</v>
      </c>
      <c r="D13" s="30" t="s">
        <v>118</v>
      </c>
      <c r="E13" s="33" t="s">
        <v>119</v>
      </c>
      <c r="F13" s="33" t="s">
        <v>98</v>
      </c>
      <c r="G13" s="30" t="s">
        <v>120</v>
      </c>
      <c r="H13" s="19" t="s">
        <v>94</v>
      </c>
      <c r="I13" s="19" t="s">
        <v>482</v>
      </c>
      <c r="J13" s="75">
        <v>5216</v>
      </c>
      <c r="K13" s="75">
        <v>5282</v>
      </c>
      <c r="L13" s="75">
        <v>5341</v>
      </c>
      <c r="M13" s="75"/>
      <c r="N13" s="75">
        <v>5424</v>
      </c>
      <c r="O13" s="76"/>
      <c r="P13" s="77">
        <v>52.16</v>
      </c>
      <c r="Q13" s="77">
        <v>52.82</v>
      </c>
      <c r="R13" s="77">
        <v>53.41</v>
      </c>
      <c r="S13" s="77" t="s">
        <v>422</v>
      </c>
      <c r="T13" s="77">
        <v>54.24</v>
      </c>
      <c r="U13" s="77" t="s">
        <v>422</v>
      </c>
      <c r="V13" s="81">
        <v>54.24</v>
      </c>
      <c r="W13" s="85" t="s">
        <v>99</v>
      </c>
      <c r="X13" s="19">
        <v>0</v>
      </c>
      <c r="Y13" s="30" t="s">
        <v>121</v>
      </c>
      <c r="Z13" s="151" t="s">
        <v>394</v>
      </c>
    </row>
    <row r="14" spans="1:35" x14ac:dyDescent="0.2">
      <c r="A14" s="82">
        <v>3</v>
      </c>
      <c r="B14" s="82">
        <v>2</v>
      </c>
      <c r="C14" s="82"/>
      <c r="D14" s="30" t="s">
        <v>154</v>
      </c>
      <c r="E14" s="33" t="s">
        <v>155</v>
      </c>
      <c r="F14" s="33" t="s">
        <v>98</v>
      </c>
      <c r="G14" s="30" t="s">
        <v>149</v>
      </c>
      <c r="H14" s="19" t="s">
        <v>93</v>
      </c>
      <c r="I14" s="19" t="s">
        <v>151</v>
      </c>
      <c r="J14" s="75"/>
      <c r="K14" s="75">
        <v>5117</v>
      </c>
      <c r="L14" s="75">
        <v>5141</v>
      </c>
      <c r="M14" s="75"/>
      <c r="N14" s="75">
        <v>5073</v>
      </c>
      <c r="O14" s="75"/>
      <c r="P14" s="77" t="s">
        <v>422</v>
      </c>
      <c r="Q14" s="77">
        <v>51.17</v>
      </c>
      <c r="R14" s="77">
        <v>51.41</v>
      </c>
      <c r="S14" s="77" t="s">
        <v>422</v>
      </c>
      <c r="T14" s="77">
        <v>50.73</v>
      </c>
      <c r="U14" s="77" t="s">
        <v>422</v>
      </c>
      <c r="V14" s="81">
        <v>51.41</v>
      </c>
      <c r="W14" s="85" t="s">
        <v>99</v>
      </c>
      <c r="X14" s="19">
        <v>0</v>
      </c>
      <c r="Y14" s="30" t="s">
        <v>150</v>
      </c>
      <c r="Z14" s="6" t="s">
        <v>421</v>
      </c>
    </row>
    <row r="15" spans="1:35" x14ac:dyDescent="0.2">
      <c r="A15" s="82">
        <v>4</v>
      </c>
      <c r="B15" s="82">
        <v>3</v>
      </c>
      <c r="C15" s="82"/>
      <c r="D15" s="30" t="s">
        <v>107</v>
      </c>
      <c r="E15" s="33" t="s">
        <v>108</v>
      </c>
      <c r="F15" s="33" t="s">
        <v>99</v>
      </c>
      <c r="G15" s="30" t="s">
        <v>109</v>
      </c>
      <c r="H15" s="19" t="s">
        <v>93</v>
      </c>
      <c r="I15" s="19" t="s">
        <v>111</v>
      </c>
      <c r="J15" s="75">
        <v>5035</v>
      </c>
      <c r="K15" s="75">
        <v>4959</v>
      </c>
      <c r="L15" s="75"/>
      <c r="M15" s="75">
        <v>4620</v>
      </c>
      <c r="N15" s="75">
        <v>4898</v>
      </c>
      <c r="O15" s="75">
        <v>4920</v>
      </c>
      <c r="P15" s="77">
        <v>50.35</v>
      </c>
      <c r="Q15" s="77">
        <v>49.59</v>
      </c>
      <c r="R15" s="77" t="s">
        <v>422</v>
      </c>
      <c r="S15" s="77">
        <v>46.2</v>
      </c>
      <c r="T15" s="77">
        <v>48.98</v>
      </c>
      <c r="U15" s="77">
        <v>49.2</v>
      </c>
      <c r="V15" s="81">
        <v>50.35</v>
      </c>
      <c r="W15" s="85" t="s">
        <v>99</v>
      </c>
      <c r="X15" s="19">
        <v>0</v>
      </c>
      <c r="Y15" s="30" t="s">
        <v>110</v>
      </c>
      <c r="Z15" s="151" t="s">
        <v>365</v>
      </c>
    </row>
    <row r="16" spans="1:35" ht="22.5" x14ac:dyDescent="0.2">
      <c r="A16" s="82">
        <v>5</v>
      </c>
      <c r="B16" s="82"/>
      <c r="C16" s="82">
        <v>2</v>
      </c>
      <c r="D16" s="30" t="s">
        <v>137</v>
      </c>
      <c r="E16" s="33" t="s">
        <v>138</v>
      </c>
      <c r="F16" s="33" t="s">
        <v>98</v>
      </c>
      <c r="G16" s="30" t="s">
        <v>139</v>
      </c>
      <c r="H16" s="19" t="s">
        <v>94</v>
      </c>
      <c r="I16" s="19" t="s">
        <v>140</v>
      </c>
      <c r="J16" s="75">
        <v>4885</v>
      </c>
      <c r="K16" s="75">
        <v>4843</v>
      </c>
      <c r="L16" s="75">
        <v>4571</v>
      </c>
      <c r="M16" s="75"/>
      <c r="N16" s="75">
        <v>4930</v>
      </c>
      <c r="O16" s="75">
        <v>4700</v>
      </c>
      <c r="P16" s="77">
        <v>48.85</v>
      </c>
      <c r="Q16" s="77">
        <v>48.43</v>
      </c>
      <c r="R16" s="77">
        <v>45.71</v>
      </c>
      <c r="S16" s="77" t="s">
        <v>422</v>
      </c>
      <c r="T16" s="77">
        <v>49.3</v>
      </c>
      <c r="U16" s="77">
        <v>47</v>
      </c>
      <c r="V16" s="81">
        <v>49.3</v>
      </c>
      <c r="W16" s="85" t="s">
        <v>99</v>
      </c>
      <c r="X16" s="19">
        <v>0</v>
      </c>
      <c r="Y16" s="30" t="s">
        <v>483</v>
      </c>
      <c r="Z16" s="151" t="s">
        <v>406</v>
      </c>
    </row>
    <row r="17" spans="1:26" x14ac:dyDescent="0.2">
      <c r="A17" s="82">
        <v>6</v>
      </c>
      <c r="B17" s="82"/>
      <c r="C17" s="82">
        <v>3</v>
      </c>
      <c r="D17" s="30" t="s">
        <v>403</v>
      </c>
      <c r="E17" s="33" t="s">
        <v>404</v>
      </c>
      <c r="F17" s="33" t="s">
        <v>98</v>
      </c>
      <c r="G17" s="30" t="s">
        <v>266</v>
      </c>
      <c r="H17" s="19" t="s">
        <v>94</v>
      </c>
      <c r="I17" s="19" t="s">
        <v>100</v>
      </c>
      <c r="J17" s="75">
        <v>4679</v>
      </c>
      <c r="K17" s="75">
        <v>4760</v>
      </c>
      <c r="L17" s="75">
        <v>4640</v>
      </c>
      <c r="M17" s="75">
        <v>4872</v>
      </c>
      <c r="N17" s="75"/>
      <c r="O17" s="75"/>
      <c r="P17" s="77">
        <v>46.79</v>
      </c>
      <c r="Q17" s="77">
        <v>47.6</v>
      </c>
      <c r="R17" s="77">
        <v>46.4</v>
      </c>
      <c r="S17" s="77">
        <v>48.72</v>
      </c>
      <c r="T17" s="77" t="s">
        <v>422</v>
      </c>
      <c r="U17" s="77" t="s">
        <v>422</v>
      </c>
      <c r="V17" s="81">
        <v>48.72</v>
      </c>
      <c r="W17" s="85" t="s">
        <v>21</v>
      </c>
      <c r="X17" s="19">
        <v>0</v>
      </c>
      <c r="Y17" s="30" t="s">
        <v>273</v>
      </c>
      <c r="Z17" s="8" t="s">
        <v>402</v>
      </c>
    </row>
    <row r="18" spans="1:26" hidden="1" x14ac:dyDescent="0.2">
      <c r="A18" s="82">
        <v>7</v>
      </c>
      <c r="B18" s="82"/>
      <c r="C18" s="82"/>
      <c r="D18" s="30" t="e">
        <v>#N/A</v>
      </c>
      <c r="E18" s="33" t="e">
        <v>#N/A</v>
      </c>
      <c r="F18" s="33" t="e">
        <v>#N/A</v>
      </c>
      <c r="G18" s="30" t="e">
        <v>#N/A</v>
      </c>
      <c r="H18" s="19" t="e">
        <v>#N/A</v>
      </c>
      <c r="I18" s="19" t="e">
        <v>#N/A</v>
      </c>
      <c r="J18" s="75"/>
      <c r="K18" s="75"/>
      <c r="L18" s="75"/>
      <c r="M18" s="75"/>
      <c r="N18" s="75"/>
      <c r="O18" s="75"/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81">
        <v>0</v>
      </c>
      <c r="W18" s="85" t="s">
        <v>479</v>
      </c>
      <c r="X18" s="19" t="e">
        <v>#N/A</v>
      </c>
      <c r="Y18" s="30" t="e">
        <v>#N/A</v>
      </c>
    </row>
    <row r="19" spans="1:26" hidden="1" x14ac:dyDescent="0.2">
      <c r="A19" s="82">
        <v>7</v>
      </c>
      <c r="B19" s="82"/>
      <c r="C19" s="82"/>
      <c r="D19" s="30" t="e">
        <v>#N/A</v>
      </c>
      <c r="E19" s="33" t="e">
        <v>#N/A</v>
      </c>
      <c r="F19" s="33" t="e">
        <v>#N/A</v>
      </c>
      <c r="G19" s="30" t="e">
        <v>#N/A</v>
      </c>
      <c r="H19" s="19" t="e">
        <v>#N/A</v>
      </c>
      <c r="I19" s="19" t="e">
        <v>#N/A</v>
      </c>
      <c r="J19" s="75"/>
      <c r="K19" s="75"/>
      <c r="L19" s="75"/>
      <c r="M19" s="75"/>
      <c r="N19" s="75"/>
      <c r="O19" s="75"/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77">
        <v>0</v>
      </c>
      <c r="V19" s="81">
        <v>0</v>
      </c>
      <c r="W19" s="85" t="s">
        <v>479</v>
      </c>
      <c r="X19" s="19" t="e">
        <v>#N/A</v>
      </c>
      <c r="Y19" s="30" t="e">
        <v>#N/A</v>
      </c>
    </row>
    <row r="20" spans="1:26" hidden="1" x14ac:dyDescent="0.2">
      <c r="A20" s="82">
        <v>7</v>
      </c>
      <c r="B20" s="82"/>
      <c r="C20" s="82"/>
      <c r="D20" s="30" t="e">
        <v>#N/A</v>
      </c>
      <c r="E20" s="33" t="e">
        <v>#N/A</v>
      </c>
      <c r="F20" s="33" t="e">
        <v>#N/A</v>
      </c>
      <c r="G20" s="30" t="e">
        <v>#N/A</v>
      </c>
      <c r="H20" s="19" t="e">
        <v>#N/A</v>
      </c>
      <c r="I20" s="19" t="e">
        <v>#N/A</v>
      </c>
      <c r="J20" s="75"/>
      <c r="K20" s="75"/>
      <c r="L20" s="75"/>
      <c r="M20" s="75"/>
      <c r="N20" s="75"/>
      <c r="O20" s="75"/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81">
        <v>0</v>
      </c>
      <c r="W20" s="85" t="s">
        <v>479</v>
      </c>
      <c r="X20" s="19" t="e">
        <v>#N/A</v>
      </c>
      <c r="Y20" s="30" t="e">
        <v>#N/A</v>
      </c>
    </row>
    <row r="21" spans="1:26" hidden="1" x14ac:dyDescent="0.2">
      <c r="A21" s="82">
        <v>7</v>
      </c>
      <c r="B21" s="82"/>
      <c r="C21" s="82"/>
      <c r="D21" s="30" t="e">
        <v>#N/A</v>
      </c>
      <c r="E21" s="33" t="e">
        <v>#N/A</v>
      </c>
      <c r="F21" s="33" t="e">
        <v>#N/A</v>
      </c>
      <c r="G21" s="30" t="e">
        <v>#N/A</v>
      </c>
      <c r="H21" s="19" t="e">
        <v>#N/A</v>
      </c>
      <c r="I21" s="19" t="e">
        <v>#N/A</v>
      </c>
      <c r="J21" s="75"/>
      <c r="K21" s="75"/>
      <c r="L21" s="75"/>
      <c r="M21" s="75"/>
      <c r="N21" s="75"/>
      <c r="O21" s="75"/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81">
        <v>0</v>
      </c>
      <c r="W21" s="85" t="s">
        <v>479</v>
      </c>
      <c r="X21" s="19" t="e">
        <v>#N/A</v>
      </c>
      <c r="Y21" s="30" t="e">
        <v>#N/A</v>
      </c>
    </row>
    <row r="22" spans="1:26" hidden="1" x14ac:dyDescent="0.2">
      <c r="A22" s="82">
        <v>7</v>
      </c>
      <c r="B22" s="82"/>
      <c r="C22" s="82"/>
      <c r="D22" s="30" t="e">
        <v>#N/A</v>
      </c>
      <c r="E22" s="33" t="e">
        <v>#N/A</v>
      </c>
      <c r="F22" s="33" t="e">
        <v>#N/A</v>
      </c>
      <c r="G22" s="30" t="e">
        <v>#N/A</v>
      </c>
      <c r="H22" s="19" t="e">
        <v>#N/A</v>
      </c>
      <c r="I22" s="19" t="e">
        <v>#N/A</v>
      </c>
      <c r="J22" s="75"/>
      <c r="K22" s="75"/>
      <c r="L22" s="75"/>
      <c r="M22" s="75"/>
      <c r="N22" s="75"/>
      <c r="O22" s="75"/>
      <c r="P22" s="77">
        <v>0</v>
      </c>
      <c r="Q22" s="77">
        <v>0</v>
      </c>
      <c r="R22" s="77">
        <v>0</v>
      </c>
      <c r="S22" s="77">
        <v>0</v>
      </c>
      <c r="T22" s="77">
        <v>0</v>
      </c>
      <c r="U22" s="77">
        <v>0</v>
      </c>
      <c r="V22" s="81">
        <v>0</v>
      </c>
      <c r="W22" s="85" t="s">
        <v>479</v>
      </c>
      <c r="X22" s="19" t="e">
        <v>#N/A</v>
      </c>
      <c r="Y22" s="30" t="e">
        <v>#N/A</v>
      </c>
    </row>
    <row r="23" spans="1:26" hidden="1" x14ac:dyDescent="0.2">
      <c r="A23" s="82">
        <v>7</v>
      </c>
      <c r="B23" s="82"/>
      <c r="C23" s="82"/>
      <c r="D23" s="30" t="e">
        <v>#N/A</v>
      </c>
      <c r="E23" s="33" t="e">
        <v>#N/A</v>
      </c>
      <c r="F23" s="33" t="e">
        <v>#N/A</v>
      </c>
      <c r="G23" s="30" t="e">
        <v>#N/A</v>
      </c>
      <c r="H23" s="19" t="e">
        <v>#N/A</v>
      </c>
      <c r="I23" s="19" t="e">
        <v>#N/A</v>
      </c>
      <c r="J23" s="75"/>
      <c r="K23" s="75"/>
      <c r="L23" s="75"/>
      <c r="M23" s="75"/>
      <c r="N23" s="75"/>
      <c r="O23" s="75"/>
      <c r="P23" s="77">
        <v>0</v>
      </c>
      <c r="Q23" s="77">
        <v>0</v>
      </c>
      <c r="R23" s="77">
        <v>0</v>
      </c>
      <c r="S23" s="77">
        <v>0</v>
      </c>
      <c r="T23" s="77">
        <v>0</v>
      </c>
      <c r="U23" s="77">
        <v>0</v>
      </c>
      <c r="V23" s="81">
        <v>0</v>
      </c>
      <c r="W23" s="85" t="s">
        <v>479</v>
      </c>
      <c r="X23" s="19" t="e">
        <v>#N/A</v>
      </c>
      <c r="Y23" s="30" t="e">
        <v>#N/A</v>
      </c>
    </row>
    <row r="24" spans="1:26" hidden="1" x14ac:dyDescent="0.2">
      <c r="A24" s="82">
        <v>7</v>
      </c>
      <c r="B24" s="82"/>
      <c r="C24" s="82"/>
      <c r="D24" s="30" t="e">
        <v>#N/A</v>
      </c>
      <c r="E24" s="33" t="e">
        <v>#N/A</v>
      </c>
      <c r="F24" s="33" t="e">
        <v>#N/A</v>
      </c>
      <c r="G24" s="30" t="e">
        <v>#N/A</v>
      </c>
      <c r="H24" s="19" t="e">
        <v>#N/A</v>
      </c>
      <c r="I24" s="19" t="e">
        <v>#N/A</v>
      </c>
      <c r="J24" s="75"/>
      <c r="K24" s="75"/>
      <c r="L24" s="75"/>
      <c r="M24" s="75"/>
      <c r="N24" s="75"/>
      <c r="O24" s="75"/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81">
        <v>0</v>
      </c>
      <c r="W24" s="85" t="s">
        <v>479</v>
      </c>
      <c r="X24" s="19" t="e">
        <v>#N/A</v>
      </c>
      <c r="Y24" s="30" t="e">
        <v>#N/A</v>
      </c>
    </row>
    <row r="25" spans="1:26" hidden="1" x14ac:dyDescent="0.2">
      <c r="A25" s="82">
        <v>7</v>
      </c>
      <c r="B25" s="82"/>
      <c r="C25" s="82"/>
      <c r="D25" s="30" t="e">
        <v>#N/A</v>
      </c>
      <c r="E25" s="33" t="e">
        <v>#N/A</v>
      </c>
      <c r="F25" s="33" t="e">
        <v>#N/A</v>
      </c>
      <c r="G25" s="30" t="e">
        <v>#N/A</v>
      </c>
      <c r="H25" s="19" t="e">
        <v>#N/A</v>
      </c>
      <c r="I25" s="19" t="e">
        <v>#N/A</v>
      </c>
      <c r="J25" s="75"/>
      <c r="K25" s="75"/>
      <c r="L25" s="75"/>
      <c r="M25" s="75"/>
      <c r="N25" s="75"/>
      <c r="O25" s="75"/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77">
        <v>0</v>
      </c>
      <c r="V25" s="81">
        <v>0</v>
      </c>
      <c r="W25" s="85" t="s">
        <v>479</v>
      </c>
      <c r="X25" s="19" t="e">
        <v>#N/A</v>
      </c>
      <c r="Y25" s="30" t="e">
        <v>#N/A</v>
      </c>
    </row>
    <row r="26" spans="1:26" hidden="1" x14ac:dyDescent="0.2">
      <c r="A26" s="82">
        <v>7</v>
      </c>
      <c r="B26" s="82"/>
      <c r="C26" s="82"/>
      <c r="D26" s="30" t="e">
        <v>#N/A</v>
      </c>
      <c r="E26" s="33" t="e">
        <v>#N/A</v>
      </c>
      <c r="F26" s="33" t="e">
        <v>#N/A</v>
      </c>
      <c r="G26" s="30" t="e">
        <v>#N/A</v>
      </c>
      <c r="H26" s="19" t="e">
        <v>#N/A</v>
      </c>
      <c r="I26" s="19" t="e">
        <v>#N/A</v>
      </c>
      <c r="J26" s="75"/>
      <c r="K26" s="75"/>
      <c r="L26" s="75"/>
      <c r="M26" s="75"/>
      <c r="N26" s="75"/>
      <c r="O26" s="75"/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0</v>
      </c>
      <c r="V26" s="81">
        <v>0</v>
      </c>
      <c r="W26" s="85" t="s">
        <v>479</v>
      </c>
      <c r="X26" s="19" t="e">
        <v>#N/A</v>
      </c>
      <c r="Y26" s="30" t="e">
        <v>#N/A</v>
      </c>
    </row>
    <row r="27" spans="1:26" hidden="1" x14ac:dyDescent="0.2">
      <c r="A27" s="82">
        <v>7</v>
      </c>
      <c r="B27" s="82"/>
      <c r="C27" s="82"/>
      <c r="D27" s="30" t="e">
        <v>#N/A</v>
      </c>
      <c r="E27" s="33" t="e">
        <v>#N/A</v>
      </c>
      <c r="F27" s="33" t="e">
        <v>#N/A</v>
      </c>
      <c r="G27" s="30" t="e">
        <v>#N/A</v>
      </c>
      <c r="H27" s="19" t="e">
        <v>#N/A</v>
      </c>
      <c r="I27" s="19" t="e">
        <v>#N/A</v>
      </c>
      <c r="J27" s="75"/>
      <c r="K27" s="75"/>
      <c r="L27" s="75"/>
      <c r="M27" s="75"/>
      <c r="N27" s="75"/>
      <c r="O27" s="75"/>
      <c r="P27" s="77">
        <v>0</v>
      </c>
      <c r="Q27" s="77">
        <v>0</v>
      </c>
      <c r="R27" s="77">
        <v>0</v>
      </c>
      <c r="S27" s="77">
        <v>0</v>
      </c>
      <c r="T27" s="77">
        <v>0</v>
      </c>
      <c r="U27" s="77">
        <v>0</v>
      </c>
      <c r="V27" s="81">
        <v>0</v>
      </c>
      <c r="W27" s="85" t="s">
        <v>479</v>
      </c>
      <c r="X27" s="19" t="e">
        <v>#N/A</v>
      </c>
      <c r="Y27" s="30" t="e">
        <v>#N/A</v>
      </c>
    </row>
    <row r="28" spans="1:26" hidden="1" x14ac:dyDescent="0.2">
      <c r="A28" s="82">
        <v>7</v>
      </c>
      <c r="B28" s="82"/>
      <c r="C28" s="82"/>
      <c r="D28" s="30" t="e">
        <v>#N/A</v>
      </c>
      <c r="E28" s="33" t="e">
        <v>#N/A</v>
      </c>
      <c r="F28" s="33" t="e">
        <v>#N/A</v>
      </c>
      <c r="G28" s="30" t="e">
        <v>#N/A</v>
      </c>
      <c r="H28" s="19" t="e">
        <v>#N/A</v>
      </c>
      <c r="I28" s="19" t="e">
        <v>#N/A</v>
      </c>
      <c r="J28" s="75"/>
      <c r="K28" s="75"/>
      <c r="L28" s="75"/>
      <c r="M28" s="75"/>
      <c r="N28" s="75"/>
      <c r="O28" s="75"/>
      <c r="P28" s="77">
        <v>0</v>
      </c>
      <c r="Q28" s="77">
        <v>0</v>
      </c>
      <c r="R28" s="77">
        <v>0</v>
      </c>
      <c r="S28" s="77">
        <v>0</v>
      </c>
      <c r="T28" s="77">
        <v>0</v>
      </c>
      <c r="U28" s="77">
        <v>0</v>
      </c>
      <c r="V28" s="81">
        <v>0</v>
      </c>
      <c r="W28" s="85" t="s">
        <v>479</v>
      </c>
      <c r="X28" s="19" t="e">
        <v>#N/A</v>
      </c>
      <c r="Y28" s="30" t="e">
        <v>#N/A</v>
      </c>
    </row>
    <row r="29" spans="1:26" hidden="1" x14ac:dyDescent="0.2">
      <c r="A29" s="82">
        <v>7</v>
      </c>
      <c r="B29" s="82"/>
      <c r="C29" s="82"/>
      <c r="D29" s="30" t="e">
        <v>#N/A</v>
      </c>
      <c r="E29" s="33" t="e">
        <v>#N/A</v>
      </c>
      <c r="F29" s="33" t="e">
        <v>#N/A</v>
      </c>
      <c r="G29" s="30" t="e">
        <v>#N/A</v>
      </c>
      <c r="H29" s="19" t="e">
        <v>#N/A</v>
      </c>
      <c r="I29" s="19" t="e">
        <v>#N/A</v>
      </c>
      <c r="J29" s="75"/>
      <c r="K29" s="75"/>
      <c r="L29" s="75"/>
      <c r="M29" s="75"/>
      <c r="N29" s="75"/>
      <c r="O29" s="75"/>
      <c r="P29" s="77">
        <v>0</v>
      </c>
      <c r="Q29" s="77">
        <v>0</v>
      </c>
      <c r="R29" s="77">
        <v>0</v>
      </c>
      <c r="S29" s="77">
        <v>0</v>
      </c>
      <c r="T29" s="77">
        <v>0</v>
      </c>
      <c r="U29" s="77">
        <v>0</v>
      </c>
      <c r="V29" s="81">
        <v>0</v>
      </c>
      <c r="W29" s="85" t="s">
        <v>479</v>
      </c>
      <c r="X29" s="19" t="e">
        <v>#N/A</v>
      </c>
      <c r="Y29" s="30" t="e">
        <v>#N/A</v>
      </c>
    </row>
    <row r="30" spans="1:26" hidden="1" x14ac:dyDescent="0.2">
      <c r="A30" s="82">
        <v>7</v>
      </c>
      <c r="B30" s="82"/>
      <c r="C30" s="82"/>
      <c r="D30" s="30" t="e">
        <v>#N/A</v>
      </c>
      <c r="E30" s="33" t="e">
        <v>#N/A</v>
      </c>
      <c r="F30" s="33" t="e">
        <v>#N/A</v>
      </c>
      <c r="G30" s="30" t="e">
        <v>#N/A</v>
      </c>
      <c r="H30" s="19" t="e">
        <v>#N/A</v>
      </c>
      <c r="I30" s="19" t="e">
        <v>#N/A</v>
      </c>
      <c r="J30" s="75"/>
      <c r="K30" s="75"/>
      <c r="L30" s="75"/>
      <c r="M30" s="75"/>
      <c r="N30" s="75"/>
      <c r="O30" s="75"/>
      <c r="P30" s="77">
        <v>0</v>
      </c>
      <c r="Q30" s="77">
        <v>0</v>
      </c>
      <c r="R30" s="77">
        <v>0</v>
      </c>
      <c r="S30" s="77">
        <v>0</v>
      </c>
      <c r="T30" s="77">
        <v>0</v>
      </c>
      <c r="U30" s="77">
        <v>0</v>
      </c>
      <c r="V30" s="81">
        <v>0</v>
      </c>
      <c r="W30" s="85" t="s">
        <v>479</v>
      </c>
      <c r="X30" s="19" t="e">
        <v>#N/A</v>
      </c>
      <c r="Y30" s="30" t="e">
        <v>#N/A</v>
      </c>
    </row>
    <row r="31" spans="1:26" hidden="1" x14ac:dyDescent="0.2">
      <c r="A31" s="82">
        <v>7</v>
      </c>
      <c r="B31" s="82"/>
      <c r="C31" s="82"/>
      <c r="D31" s="30" t="e">
        <v>#N/A</v>
      </c>
      <c r="E31" s="33" t="e">
        <v>#N/A</v>
      </c>
      <c r="F31" s="33" t="e">
        <v>#N/A</v>
      </c>
      <c r="G31" s="30" t="e">
        <v>#N/A</v>
      </c>
      <c r="H31" s="19" t="e">
        <v>#N/A</v>
      </c>
      <c r="I31" s="19" t="e">
        <v>#N/A</v>
      </c>
      <c r="J31" s="75"/>
      <c r="K31" s="75"/>
      <c r="L31" s="75"/>
      <c r="M31" s="75"/>
      <c r="N31" s="75"/>
      <c r="O31" s="75"/>
      <c r="P31" s="77">
        <v>0</v>
      </c>
      <c r="Q31" s="77">
        <v>0</v>
      </c>
      <c r="R31" s="77">
        <v>0</v>
      </c>
      <c r="S31" s="77">
        <v>0</v>
      </c>
      <c r="T31" s="77">
        <v>0</v>
      </c>
      <c r="U31" s="77">
        <v>0</v>
      </c>
      <c r="V31" s="81">
        <v>0</v>
      </c>
      <c r="W31" s="85" t="s">
        <v>479</v>
      </c>
      <c r="X31" s="19" t="e">
        <v>#N/A</v>
      </c>
      <c r="Y31" s="30" t="e">
        <v>#N/A</v>
      </c>
    </row>
    <row r="32" spans="1:26" hidden="1" x14ac:dyDescent="0.2">
      <c r="A32" s="82">
        <v>7</v>
      </c>
      <c r="B32" s="82"/>
      <c r="C32" s="82"/>
      <c r="D32" s="30" t="e">
        <v>#N/A</v>
      </c>
      <c r="E32" s="33" t="e">
        <v>#N/A</v>
      </c>
      <c r="F32" s="33" t="e">
        <v>#N/A</v>
      </c>
      <c r="G32" s="30" t="e">
        <v>#N/A</v>
      </c>
      <c r="H32" s="19" t="e">
        <v>#N/A</v>
      </c>
      <c r="I32" s="19" t="e">
        <v>#N/A</v>
      </c>
      <c r="J32" s="75"/>
      <c r="K32" s="75"/>
      <c r="L32" s="75"/>
      <c r="M32" s="75"/>
      <c r="N32" s="75"/>
      <c r="O32" s="75"/>
      <c r="P32" s="77">
        <v>0</v>
      </c>
      <c r="Q32" s="77">
        <v>0</v>
      </c>
      <c r="R32" s="77">
        <v>0</v>
      </c>
      <c r="S32" s="77">
        <v>0</v>
      </c>
      <c r="T32" s="77">
        <v>0</v>
      </c>
      <c r="U32" s="77">
        <v>0</v>
      </c>
      <c r="V32" s="81">
        <v>0</v>
      </c>
      <c r="W32" s="85" t="s">
        <v>479</v>
      </c>
      <c r="X32" s="19" t="e">
        <v>#N/A</v>
      </c>
      <c r="Y32" s="30" t="e">
        <v>#N/A</v>
      </c>
    </row>
    <row r="33" spans="1:44" hidden="1" x14ac:dyDescent="0.2">
      <c r="A33" s="82">
        <v>7</v>
      </c>
      <c r="B33" s="82"/>
      <c r="C33" s="82"/>
      <c r="D33" s="30" t="e">
        <v>#N/A</v>
      </c>
      <c r="E33" s="33" t="e">
        <v>#N/A</v>
      </c>
      <c r="F33" s="33" t="e">
        <v>#N/A</v>
      </c>
      <c r="G33" s="30" t="e">
        <v>#N/A</v>
      </c>
      <c r="H33" s="19" t="e">
        <v>#N/A</v>
      </c>
      <c r="I33" s="19" t="e">
        <v>#N/A</v>
      </c>
      <c r="J33" s="75"/>
      <c r="K33" s="75"/>
      <c r="L33" s="75"/>
      <c r="M33" s="75"/>
      <c r="N33" s="75"/>
      <c r="O33" s="75"/>
      <c r="P33" s="77">
        <v>0</v>
      </c>
      <c r="Q33" s="77">
        <v>0</v>
      </c>
      <c r="R33" s="77">
        <v>0</v>
      </c>
      <c r="S33" s="77">
        <v>0</v>
      </c>
      <c r="T33" s="77">
        <v>0</v>
      </c>
      <c r="U33" s="77">
        <v>0</v>
      </c>
      <c r="V33" s="81">
        <v>0</v>
      </c>
      <c r="W33" s="85" t="s">
        <v>479</v>
      </c>
      <c r="X33" s="19" t="e">
        <v>#N/A</v>
      </c>
      <c r="Y33" s="30" t="e">
        <v>#N/A</v>
      </c>
    </row>
    <row r="34" spans="1:44" hidden="1" x14ac:dyDescent="0.2">
      <c r="A34" s="82">
        <v>7</v>
      </c>
      <c r="B34" s="82"/>
      <c r="C34" s="82"/>
      <c r="D34" s="30" t="e">
        <v>#N/A</v>
      </c>
      <c r="E34" s="33" t="e">
        <v>#N/A</v>
      </c>
      <c r="F34" s="33" t="e">
        <v>#N/A</v>
      </c>
      <c r="G34" s="30" t="e">
        <v>#N/A</v>
      </c>
      <c r="H34" s="19" t="e">
        <v>#N/A</v>
      </c>
      <c r="I34" s="19" t="e">
        <v>#N/A</v>
      </c>
      <c r="J34" s="75"/>
      <c r="K34" s="75"/>
      <c r="L34" s="75"/>
      <c r="M34" s="75"/>
      <c r="N34" s="75"/>
      <c r="O34" s="75"/>
      <c r="P34" s="77">
        <v>0</v>
      </c>
      <c r="Q34" s="77">
        <v>0</v>
      </c>
      <c r="R34" s="77">
        <v>0</v>
      </c>
      <c r="S34" s="77">
        <v>0</v>
      </c>
      <c r="T34" s="77">
        <v>0</v>
      </c>
      <c r="U34" s="77">
        <v>0</v>
      </c>
      <c r="V34" s="81">
        <v>0</v>
      </c>
      <c r="W34" s="85" t="s">
        <v>479</v>
      </c>
      <c r="X34" s="19" t="e">
        <v>#N/A</v>
      </c>
      <c r="Y34" s="30" t="e">
        <v>#N/A</v>
      </c>
    </row>
    <row r="35" spans="1:44" hidden="1" x14ac:dyDescent="0.2">
      <c r="A35" s="82">
        <v>7</v>
      </c>
      <c r="B35" s="82"/>
      <c r="C35" s="82"/>
      <c r="D35" s="30" t="e">
        <v>#N/A</v>
      </c>
      <c r="E35" s="33" t="e">
        <v>#N/A</v>
      </c>
      <c r="F35" s="33" t="e">
        <v>#N/A</v>
      </c>
      <c r="G35" s="30" t="e">
        <v>#N/A</v>
      </c>
      <c r="H35" s="19" t="e">
        <v>#N/A</v>
      </c>
      <c r="I35" s="19" t="e">
        <v>#N/A</v>
      </c>
      <c r="J35" s="75"/>
      <c r="K35" s="75"/>
      <c r="L35" s="75"/>
      <c r="M35" s="75"/>
      <c r="N35" s="75"/>
      <c r="O35" s="75"/>
      <c r="P35" s="77">
        <v>0</v>
      </c>
      <c r="Q35" s="77">
        <v>0</v>
      </c>
      <c r="R35" s="77">
        <v>0</v>
      </c>
      <c r="S35" s="77">
        <v>0</v>
      </c>
      <c r="T35" s="77">
        <v>0</v>
      </c>
      <c r="U35" s="77">
        <v>0</v>
      </c>
      <c r="V35" s="81">
        <v>0</v>
      </c>
      <c r="W35" s="85" t="s">
        <v>479</v>
      </c>
      <c r="X35" s="19" t="e">
        <v>#N/A</v>
      </c>
      <c r="Y35" s="30" t="e">
        <v>#N/A</v>
      </c>
      <c r="Z35" s="7"/>
      <c r="AA35" s="7"/>
      <c r="AB35" s="7"/>
      <c r="AC35" s="17"/>
      <c r="AD35" s="17"/>
      <c r="AE35" s="210"/>
      <c r="AF35" s="210"/>
      <c r="AG35" s="210"/>
      <c r="AH35" s="17"/>
      <c r="AI35" s="7"/>
      <c r="AJ35" s="7"/>
      <c r="AK35" s="7"/>
      <c r="AL35" s="7"/>
      <c r="AM35" s="7"/>
      <c r="AN35" s="7"/>
      <c r="AO35" s="7"/>
      <c r="AP35" s="7"/>
      <c r="AQ35" s="7"/>
      <c r="AR35" s="7"/>
    </row>
    <row r="36" spans="1:44" s="21" customFormat="1" hidden="1" x14ac:dyDescent="0.2">
      <c r="A36" s="82">
        <v>7</v>
      </c>
      <c r="B36" s="82"/>
      <c r="C36" s="82"/>
      <c r="D36" s="30" t="e">
        <v>#N/A</v>
      </c>
      <c r="E36" s="33" t="e">
        <v>#N/A</v>
      </c>
      <c r="F36" s="33" t="e">
        <v>#N/A</v>
      </c>
      <c r="G36" s="30" t="e">
        <v>#N/A</v>
      </c>
      <c r="H36" s="19" t="e">
        <v>#N/A</v>
      </c>
      <c r="I36" s="19" t="e">
        <v>#N/A</v>
      </c>
      <c r="J36" s="75"/>
      <c r="K36" s="75"/>
      <c r="L36" s="75"/>
      <c r="M36" s="75"/>
      <c r="N36" s="75"/>
      <c r="O36" s="75"/>
      <c r="P36" s="77">
        <v>0</v>
      </c>
      <c r="Q36" s="77">
        <v>0</v>
      </c>
      <c r="R36" s="77">
        <v>0</v>
      </c>
      <c r="S36" s="77">
        <v>0</v>
      </c>
      <c r="T36" s="77">
        <v>0</v>
      </c>
      <c r="U36" s="77">
        <v>0</v>
      </c>
      <c r="V36" s="81">
        <v>0</v>
      </c>
      <c r="W36" s="85" t="s">
        <v>479</v>
      </c>
      <c r="X36" s="19" t="e">
        <v>#N/A</v>
      </c>
      <c r="Y36" s="30" t="e">
        <v>#N/A</v>
      </c>
      <c r="AA36" s="40"/>
      <c r="AB36" s="41"/>
      <c r="AC36" s="40"/>
      <c r="AD36" s="40"/>
      <c r="AE36" s="40"/>
      <c r="AF36" s="40"/>
      <c r="AG36" s="40"/>
      <c r="AH36" s="40"/>
      <c r="AI36" s="40"/>
      <c r="AJ36" s="42"/>
      <c r="AK36" s="40"/>
      <c r="AL36" s="40"/>
      <c r="AM36" s="20"/>
    </row>
    <row r="37" spans="1:44" s="21" customFormat="1" hidden="1" x14ac:dyDescent="0.2">
      <c r="A37" s="82">
        <v>7</v>
      </c>
      <c r="B37" s="82"/>
      <c r="C37" s="82"/>
      <c r="D37" s="30" t="e">
        <v>#N/A</v>
      </c>
      <c r="E37" s="33" t="e">
        <v>#N/A</v>
      </c>
      <c r="F37" s="33" t="e">
        <v>#N/A</v>
      </c>
      <c r="G37" s="30" t="e">
        <v>#N/A</v>
      </c>
      <c r="H37" s="19" t="e">
        <v>#N/A</v>
      </c>
      <c r="I37" s="19" t="e">
        <v>#N/A</v>
      </c>
      <c r="J37" s="75"/>
      <c r="K37" s="75"/>
      <c r="L37" s="75"/>
      <c r="M37" s="75"/>
      <c r="N37" s="75"/>
      <c r="O37" s="75"/>
      <c r="P37" s="77">
        <v>0</v>
      </c>
      <c r="Q37" s="77">
        <v>0</v>
      </c>
      <c r="R37" s="77">
        <v>0</v>
      </c>
      <c r="S37" s="77">
        <v>0</v>
      </c>
      <c r="T37" s="77">
        <v>0</v>
      </c>
      <c r="U37" s="77">
        <v>0</v>
      </c>
      <c r="V37" s="81">
        <v>0</v>
      </c>
      <c r="W37" s="85" t="s">
        <v>479</v>
      </c>
      <c r="X37" s="19" t="e">
        <v>#N/A</v>
      </c>
      <c r="Y37" s="30" t="e">
        <v>#N/A</v>
      </c>
      <c r="Z37" s="49"/>
      <c r="AA37" s="40"/>
      <c r="AB37" s="41"/>
      <c r="AC37" s="40"/>
      <c r="AD37" s="40"/>
      <c r="AE37" s="40"/>
      <c r="AF37" s="40"/>
      <c r="AG37" s="40"/>
      <c r="AH37" s="40"/>
      <c r="AI37" s="40"/>
      <c r="AJ37" s="42"/>
      <c r="AK37" s="40"/>
      <c r="AL37" s="40"/>
      <c r="AM37" s="20"/>
    </row>
    <row r="38" spans="1:44" s="21" customFormat="1" hidden="1" x14ac:dyDescent="0.2">
      <c r="A38" s="82">
        <v>7</v>
      </c>
      <c r="B38" s="82"/>
      <c r="C38" s="82"/>
      <c r="D38" s="30" t="e">
        <v>#N/A</v>
      </c>
      <c r="E38" s="33" t="e">
        <v>#N/A</v>
      </c>
      <c r="F38" s="33" t="e">
        <v>#N/A</v>
      </c>
      <c r="G38" s="30" t="e">
        <v>#N/A</v>
      </c>
      <c r="H38" s="19" t="e">
        <v>#N/A</v>
      </c>
      <c r="I38" s="19" t="e">
        <v>#N/A</v>
      </c>
      <c r="J38" s="75"/>
      <c r="K38" s="75"/>
      <c r="L38" s="75"/>
      <c r="M38" s="75"/>
      <c r="N38" s="75"/>
      <c r="O38" s="75"/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81">
        <v>0</v>
      </c>
      <c r="W38" s="85" t="s">
        <v>479</v>
      </c>
      <c r="X38" s="19" t="e">
        <v>#N/A</v>
      </c>
      <c r="Y38" s="30" t="e">
        <v>#N/A</v>
      </c>
      <c r="AA38" s="40"/>
      <c r="AB38" s="41"/>
      <c r="AC38" s="40"/>
      <c r="AD38" s="40"/>
      <c r="AE38" s="40"/>
      <c r="AF38" s="40"/>
      <c r="AG38" s="40"/>
      <c r="AH38" s="40"/>
      <c r="AI38" s="40"/>
      <c r="AJ38" s="42"/>
      <c r="AK38" s="40"/>
      <c r="AL38" s="40"/>
      <c r="AM38" s="20"/>
    </row>
    <row r="39" spans="1:44" s="21" customFormat="1" hidden="1" x14ac:dyDescent="0.2">
      <c r="A39" s="82">
        <v>7</v>
      </c>
      <c r="B39" s="82"/>
      <c r="C39" s="82"/>
      <c r="D39" s="30" t="e">
        <v>#N/A</v>
      </c>
      <c r="E39" s="33" t="e">
        <v>#N/A</v>
      </c>
      <c r="F39" s="33" t="e">
        <v>#N/A</v>
      </c>
      <c r="G39" s="30" t="e">
        <v>#N/A</v>
      </c>
      <c r="H39" s="19" t="e">
        <v>#N/A</v>
      </c>
      <c r="I39" s="19" t="e">
        <v>#N/A</v>
      </c>
      <c r="J39" s="75"/>
      <c r="K39" s="75"/>
      <c r="L39" s="75"/>
      <c r="M39" s="75"/>
      <c r="N39" s="75"/>
      <c r="O39" s="75"/>
      <c r="P39" s="77">
        <v>0</v>
      </c>
      <c r="Q39" s="77">
        <v>0</v>
      </c>
      <c r="R39" s="77">
        <v>0</v>
      </c>
      <c r="S39" s="77">
        <v>0</v>
      </c>
      <c r="T39" s="77">
        <v>0</v>
      </c>
      <c r="U39" s="77">
        <v>0</v>
      </c>
      <c r="V39" s="81">
        <v>0</v>
      </c>
      <c r="W39" s="85" t="s">
        <v>479</v>
      </c>
      <c r="X39" s="19" t="e">
        <v>#N/A</v>
      </c>
      <c r="Y39" s="30" t="e">
        <v>#N/A</v>
      </c>
      <c r="Z39" s="49"/>
      <c r="AA39" s="40"/>
      <c r="AB39" s="41"/>
      <c r="AC39" s="40"/>
      <c r="AD39" s="40"/>
      <c r="AE39" s="40"/>
      <c r="AF39" s="40"/>
      <c r="AG39" s="40"/>
      <c r="AH39" s="40"/>
      <c r="AI39" s="40"/>
      <c r="AJ39" s="42"/>
      <c r="AK39" s="40"/>
      <c r="AL39" s="40"/>
      <c r="AM39" s="20"/>
    </row>
    <row r="40" spans="1:44" s="21" customFormat="1" hidden="1" x14ac:dyDescent="0.2">
      <c r="A40" s="82">
        <v>7</v>
      </c>
      <c r="B40" s="82"/>
      <c r="C40" s="82"/>
      <c r="D40" s="30" t="e">
        <v>#N/A</v>
      </c>
      <c r="E40" s="33" t="e">
        <v>#N/A</v>
      </c>
      <c r="F40" s="33" t="e">
        <v>#N/A</v>
      </c>
      <c r="G40" s="30" t="e">
        <v>#N/A</v>
      </c>
      <c r="H40" s="19" t="e">
        <v>#N/A</v>
      </c>
      <c r="I40" s="19" t="e">
        <v>#N/A</v>
      </c>
      <c r="J40" s="75"/>
      <c r="K40" s="75"/>
      <c r="L40" s="75"/>
      <c r="M40" s="75"/>
      <c r="N40" s="75"/>
      <c r="O40" s="75"/>
      <c r="P40" s="77">
        <v>0</v>
      </c>
      <c r="Q40" s="77">
        <v>0</v>
      </c>
      <c r="R40" s="77">
        <v>0</v>
      </c>
      <c r="S40" s="77">
        <v>0</v>
      </c>
      <c r="T40" s="77">
        <v>0</v>
      </c>
      <c r="U40" s="77">
        <v>0</v>
      </c>
      <c r="V40" s="81">
        <v>0</v>
      </c>
      <c r="W40" s="85" t="s">
        <v>479</v>
      </c>
      <c r="X40" s="19" t="e">
        <v>#N/A</v>
      </c>
      <c r="Y40" s="30" t="e">
        <v>#N/A</v>
      </c>
      <c r="AA40" s="40"/>
      <c r="AB40" s="41"/>
      <c r="AC40" s="40"/>
      <c r="AD40" s="40"/>
      <c r="AE40" s="40"/>
      <c r="AF40" s="40"/>
      <c r="AG40" s="40"/>
      <c r="AH40" s="40"/>
      <c r="AI40" s="40"/>
      <c r="AJ40" s="42"/>
      <c r="AK40" s="40"/>
      <c r="AL40" s="40"/>
      <c r="AM40" s="20"/>
    </row>
    <row r="41" spans="1:44" s="21" customFormat="1" hidden="1" x14ac:dyDescent="0.2">
      <c r="A41" s="82">
        <v>7</v>
      </c>
      <c r="B41" s="82"/>
      <c r="C41" s="82"/>
      <c r="D41" s="30" t="e">
        <v>#N/A</v>
      </c>
      <c r="E41" s="33" t="e">
        <v>#N/A</v>
      </c>
      <c r="F41" s="33" t="e">
        <v>#N/A</v>
      </c>
      <c r="G41" s="30" t="e">
        <v>#N/A</v>
      </c>
      <c r="H41" s="19" t="e">
        <v>#N/A</v>
      </c>
      <c r="I41" s="19" t="e">
        <v>#N/A</v>
      </c>
      <c r="J41" s="75"/>
      <c r="K41" s="75"/>
      <c r="L41" s="75"/>
      <c r="M41" s="75"/>
      <c r="N41" s="75"/>
      <c r="O41" s="75"/>
      <c r="P41" s="77">
        <v>0</v>
      </c>
      <c r="Q41" s="77">
        <v>0</v>
      </c>
      <c r="R41" s="77">
        <v>0</v>
      </c>
      <c r="S41" s="77">
        <v>0</v>
      </c>
      <c r="T41" s="77">
        <v>0</v>
      </c>
      <c r="U41" s="77">
        <v>0</v>
      </c>
      <c r="V41" s="81">
        <v>0</v>
      </c>
      <c r="W41" s="85" t="s">
        <v>479</v>
      </c>
      <c r="X41" s="19" t="e">
        <v>#N/A</v>
      </c>
      <c r="Y41" s="30" t="e">
        <v>#N/A</v>
      </c>
      <c r="Z41" s="49"/>
      <c r="AA41" s="40"/>
      <c r="AB41" s="41"/>
      <c r="AC41" s="40"/>
      <c r="AD41" s="40"/>
      <c r="AE41" s="40"/>
      <c r="AF41" s="40"/>
      <c r="AG41" s="40"/>
      <c r="AH41" s="40"/>
      <c r="AI41" s="40"/>
      <c r="AJ41" s="42"/>
      <c r="AK41" s="40"/>
      <c r="AL41" s="40"/>
      <c r="AM41" s="20"/>
    </row>
    <row r="42" spans="1:44" s="21" customFormat="1" hidden="1" x14ac:dyDescent="0.2">
      <c r="A42" s="82">
        <v>7</v>
      </c>
      <c r="B42" s="82"/>
      <c r="C42" s="82"/>
      <c r="D42" s="30" t="e">
        <v>#N/A</v>
      </c>
      <c r="E42" s="33" t="e">
        <v>#N/A</v>
      </c>
      <c r="F42" s="33" t="e">
        <v>#N/A</v>
      </c>
      <c r="G42" s="30" t="e">
        <v>#N/A</v>
      </c>
      <c r="H42" s="19" t="e">
        <v>#N/A</v>
      </c>
      <c r="I42" s="19" t="e">
        <v>#N/A</v>
      </c>
      <c r="J42" s="75"/>
      <c r="K42" s="75"/>
      <c r="L42" s="75"/>
      <c r="M42" s="75"/>
      <c r="N42" s="75"/>
      <c r="O42" s="75"/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77">
        <v>0</v>
      </c>
      <c r="V42" s="81">
        <v>0</v>
      </c>
      <c r="W42" s="85" t="s">
        <v>479</v>
      </c>
      <c r="X42" s="19" t="e">
        <v>#N/A</v>
      </c>
      <c r="Y42" s="30" t="e">
        <v>#N/A</v>
      </c>
      <c r="AA42" s="40"/>
      <c r="AB42" s="41"/>
      <c r="AC42" s="40"/>
      <c r="AD42" s="40"/>
      <c r="AE42" s="40"/>
      <c r="AF42" s="40"/>
      <c r="AG42" s="40"/>
      <c r="AH42" s="40"/>
      <c r="AI42" s="40"/>
      <c r="AJ42" s="42"/>
      <c r="AK42" s="40"/>
      <c r="AL42" s="40"/>
      <c r="AM42" s="20"/>
    </row>
    <row r="43" spans="1:44" s="21" customFormat="1" hidden="1" x14ac:dyDescent="0.2">
      <c r="A43" s="82">
        <v>7</v>
      </c>
      <c r="B43" s="82"/>
      <c r="C43" s="82"/>
      <c r="D43" s="30" t="e">
        <v>#N/A</v>
      </c>
      <c r="E43" s="33" t="e">
        <v>#N/A</v>
      </c>
      <c r="F43" s="33" t="e">
        <v>#N/A</v>
      </c>
      <c r="G43" s="30" t="e">
        <v>#N/A</v>
      </c>
      <c r="H43" s="19" t="e">
        <v>#N/A</v>
      </c>
      <c r="I43" s="19" t="e">
        <v>#N/A</v>
      </c>
      <c r="J43" s="75"/>
      <c r="K43" s="75"/>
      <c r="L43" s="75"/>
      <c r="M43" s="75"/>
      <c r="N43" s="75"/>
      <c r="O43" s="75"/>
      <c r="P43" s="77">
        <v>0</v>
      </c>
      <c r="Q43" s="77">
        <v>0</v>
      </c>
      <c r="R43" s="77">
        <v>0</v>
      </c>
      <c r="S43" s="77">
        <v>0</v>
      </c>
      <c r="T43" s="77">
        <v>0</v>
      </c>
      <c r="U43" s="77">
        <v>0</v>
      </c>
      <c r="V43" s="81">
        <v>0</v>
      </c>
      <c r="W43" s="85" t="s">
        <v>479</v>
      </c>
      <c r="X43" s="19" t="e">
        <v>#N/A</v>
      </c>
      <c r="Y43" s="30" t="e">
        <v>#N/A</v>
      </c>
      <c r="Z43" s="49"/>
      <c r="AA43" s="40"/>
      <c r="AB43" s="41"/>
      <c r="AC43" s="40"/>
      <c r="AD43" s="40"/>
      <c r="AE43" s="40"/>
      <c r="AF43" s="40"/>
      <c r="AG43" s="40"/>
      <c r="AH43" s="40"/>
      <c r="AI43" s="40"/>
      <c r="AJ43" s="42"/>
      <c r="AK43" s="40"/>
      <c r="AL43" s="40"/>
      <c r="AM43" s="20"/>
    </row>
    <row r="44" spans="1:44" s="21" customFormat="1" hidden="1" x14ac:dyDescent="0.2">
      <c r="A44" s="82">
        <v>7</v>
      </c>
      <c r="B44" s="82"/>
      <c r="C44" s="82"/>
      <c r="D44" s="30" t="e">
        <v>#N/A</v>
      </c>
      <c r="E44" s="33" t="e">
        <v>#N/A</v>
      </c>
      <c r="F44" s="33" t="e">
        <v>#N/A</v>
      </c>
      <c r="G44" s="30" t="e">
        <v>#N/A</v>
      </c>
      <c r="H44" s="19" t="e">
        <v>#N/A</v>
      </c>
      <c r="I44" s="19" t="e">
        <v>#N/A</v>
      </c>
      <c r="J44" s="75"/>
      <c r="K44" s="75"/>
      <c r="L44" s="75"/>
      <c r="M44" s="75"/>
      <c r="N44" s="75"/>
      <c r="O44" s="75"/>
      <c r="P44" s="77">
        <v>0</v>
      </c>
      <c r="Q44" s="77">
        <v>0</v>
      </c>
      <c r="R44" s="77">
        <v>0</v>
      </c>
      <c r="S44" s="77">
        <v>0</v>
      </c>
      <c r="T44" s="77">
        <v>0</v>
      </c>
      <c r="U44" s="77">
        <v>0</v>
      </c>
      <c r="V44" s="81">
        <v>0</v>
      </c>
      <c r="W44" s="85" t="s">
        <v>479</v>
      </c>
      <c r="X44" s="19" t="e">
        <v>#N/A</v>
      </c>
      <c r="Y44" s="30" t="e">
        <v>#N/A</v>
      </c>
      <c r="AA44" s="40"/>
      <c r="AB44" s="41"/>
      <c r="AC44" s="40"/>
      <c r="AD44" s="40"/>
      <c r="AE44" s="40"/>
      <c r="AF44" s="40"/>
      <c r="AG44" s="40"/>
      <c r="AH44" s="40"/>
      <c r="AI44" s="40"/>
      <c r="AJ44" s="42"/>
      <c r="AK44" s="40"/>
      <c r="AL44" s="40"/>
      <c r="AM44" s="20"/>
    </row>
    <row r="45" spans="1:44" s="21" customFormat="1" hidden="1" x14ac:dyDescent="0.2">
      <c r="A45" s="82">
        <v>7</v>
      </c>
      <c r="B45" s="82"/>
      <c r="C45" s="82"/>
      <c r="D45" s="30" t="e">
        <v>#N/A</v>
      </c>
      <c r="E45" s="33" t="e">
        <v>#N/A</v>
      </c>
      <c r="F45" s="33" t="e">
        <v>#N/A</v>
      </c>
      <c r="G45" s="30" t="e">
        <v>#N/A</v>
      </c>
      <c r="H45" s="19" t="e">
        <v>#N/A</v>
      </c>
      <c r="I45" s="19" t="e">
        <v>#N/A</v>
      </c>
      <c r="J45" s="75"/>
      <c r="K45" s="75"/>
      <c r="L45" s="75"/>
      <c r="M45" s="75"/>
      <c r="N45" s="75"/>
      <c r="O45" s="75"/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81">
        <v>0</v>
      </c>
      <c r="W45" s="85" t="s">
        <v>479</v>
      </c>
      <c r="X45" s="19" t="e">
        <v>#N/A</v>
      </c>
      <c r="Y45" s="30" t="e">
        <v>#N/A</v>
      </c>
      <c r="Z45" s="49"/>
      <c r="AA45" s="40"/>
      <c r="AB45" s="41"/>
      <c r="AC45" s="40"/>
      <c r="AD45" s="40"/>
      <c r="AE45" s="40"/>
      <c r="AF45" s="40"/>
      <c r="AG45" s="40"/>
      <c r="AH45" s="40"/>
      <c r="AI45" s="40"/>
      <c r="AJ45" s="42"/>
      <c r="AK45" s="40"/>
      <c r="AL45" s="40"/>
      <c r="AM45" s="20"/>
    </row>
    <row r="46" spans="1:44" s="21" customFormat="1" hidden="1" x14ac:dyDescent="0.2">
      <c r="A46" s="82">
        <v>7</v>
      </c>
      <c r="B46" s="82"/>
      <c r="C46" s="82"/>
      <c r="D46" s="30" t="e">
        <v>#N/A</v>
      </c>
      <c r="E46" s="33" t="e">
        <v>#N/A</v>
      </c>
      <c r="F46" s="33" t="e">
        <v>#N/A</v>
      </c>
      <c r="G46" s="30" t="e">
        <v>#N/A</v>
      </c>
      <c r="H46" s="19" t="e">
        <v>#N/A</v>
      </c>
      <c r="I46" s="19" t="e">
        <v>#N/A</v>
      </c>
      <c r="J46" s="75"/>
      <c r="K46" s="75"/>
      <c r="L46" s="75"/>
      <c r="M46" s="75"/>
      <c r="N46" s="75"/>
      <c r="O46" s="75"/>
      <c r="P46" s="77">
        <v>0</v>
      </c>
      <c r="Q46" s="77">
        <v>0</v>
      </c>
      <c r="R46" s="77">
        <v>0</v>
      </c>
      <c r="S46" s="77">
        <v>0</v>
      </c>
      <c r="T46" s="77">
        <v>0</v>
      </c>
      <c r="U46" s="77">
        <v>0</v>
      </c>
      <c r="V46" s="81">
        <v>0</v>
      </c>
      <c r="W46" s="85" t="s">
        <v>479</v>
      </c>
      <c r="X46" s="19" t="e">
        <v>#N/A</v>
      </c>
      <c r="Y46" s="30" t="e">
        <v>#N/A</v>
      </c>
      <c r="AA46" s="40"/>
      <c r="AB46" s="41"/>
      <c r="AC46" s="40"/>
      <c r="AD46" s="40"/>
      <c r="AE46" s="40"/>
      <c r="AF46" s="40"/>
      <c r="AG46" s="40"/>
      <c r="AH46" s="40"/>
      <c r="AI46" s="40"/>
      <c r="AJ46" s="42"/>
      <c r="AK46" s="40"/>
      <c r="AL46" s="40"/>
      <c r="AM46" s="20"/>
    </row>
    <row r="47" spans="1:44" s="21" customFormat="1" hidden="1" x14ac:dyDescent="0.2">
      <c r="A47" s="82">
        <v>7</v>
      </c>
      <c r="B47" s="82"/>
      <c r="C47" s="82"/>
      <c r="D47" s="30" t="e">
        <v>#N/A</v>
      </c>
      <c r="E47" s="33" t="e">
        <v>#N/A</v>
      </c>
      <c r="F47" s="33" t="e">
        <v>#N/A</v>
      </c>
      <c r="G47" s="30" t="e">
        <v>#N/A</v>
      </c>
      <c r="H47" s="19" t="e">
        <v>#N/A</v>
      </c>
      <c r="I47" s="19" t="e">
        <v>#N/A</v>
      </c>
      <c r="J47" s="75"/>
      <c r="K47" s="75"/>
      <c r="L47" s="75"/>
      <c r="M47" s="75"/>
      <c r="N47" s="75"/>
      <c r="O47" s="75"/>
      <c r="P47" s="77">
        <v>0</v>
      </c>
      <c r="Q47" s="77">
        <v>0</v>
      </c>
      <c r="R47" s="77">
        <v>0</v>
      </c>
      <c r="S47" s="77">
        <v>0</v>
      </c>
      <c r="T47" s="77">
        <v>0</v>
      </c>
      <c r="U47" s="77">
        <v>0</v>
      </c>
      <c r="V47" s="81">
        <v>0</v>
      </c>
      <c r="W47" s="85" t="s">
        <v>479</v>
      </c>
      <c r="X47" s="19" t="e">
        <v>#N/A</v>
      </c>
      <c r="Y47" s="30" t="e">
        <v>#N/A</v>
      </c>
      <c r="Z47" s="49"/>
      <c r="AA47" s="40"/>
      <c r="AB47" s="41"/>
      <c r="AC47" s="40"/>
      <c r="AD47" s="40"/>
      <c r="AE47" s="40"/>
      <c r="AF47" s="40"/>
      <c r="AG47" s="40"/>
      <c r="AH47" s="40"/>
      <c r="AI47" s="40"/>
      <c r="AJ47" s="42"/>
      <c r="AK47" s="40"/>
      <c r="AL47" s="40"/>
      <c r="AM47" s="20"/>
    </row>
    <row r="48" spans="1:44" s="21" customFormat="1" hidden="1" x14ac:dyDescent="0.2">
      <c r="A48" s="82">
        <v>7</v>
      </c>
      <c r="B48" s="82"/>
      <c r="C48" s="82"/>
      <c r="D48" s="30" t="e">
        <v>#N/A</v>
      </c>
      <c r="E48" s="33" t="e">
        <v>#N/A</v>
      </c>
      <c r="F48" s="33" t="e">
        <v>#N/A</v>
      </c>
      <c r="G48" s="30" t="e">
        <v>#N/A</v>
      </c>
      <c r="H48" s="19" t="e">
        <v>#N/A</v>
      </c>
      <c r="I48" s="19" t="e">
        <v>#N/A</v>
      </c>
      <c r="J48" s="75"/>
      <c r="K48" s="75"/>
      <c r="L48" s="75"/>
      <c r="M48" s="75"/>
      <c r="N48" s="75"/>
      <c r="O48" s="75"/>
      <c r="P48" s="77">
        <v>0</v>
      </c>
      <c r="Q48" s="77">
        <v>0</v>
      </c>
      <c r="R48" s="77">
        <v>0</v>
      </c>
      <c r="S48" s="77">
        <v>0</v>
      </c>
      <c r="T48" s="77">
        <v>0</v>
      </c>
      <c r="U48" s="77">
        <v>0</v>
      </c>
      <c r="V48" s="81">
        <v>0</v>
      </c>
      <c r="W48" s="85" t="s">
        <v>479</v>
      </c>
      <c r="X48" s="19" t="e">
        <v>#N/A</v>
      </c>
      <c r="Y48" s="30" t="e">
        <v>#N/A</v>
      </c>
      <c r="AA48" s="40"/>
      <c r="AB48" s="41"/>
      <c r="AC48" s="40"/>
      <c r="AD48" s="40"/>
      <c r="AE48" s="40"/>
      <c r="AF48" s="40"/>
      <c r="AG48" s="40"/>
      <c r="AH48" s="40"/>
      <c r="AI48" s="40"/>
      <c r="AJ48" s="42"/>
      <c r="AK48" s="40"/>
      <c r="AL48" s="40"/>
      <c r="AM48" s="20"/>
    </row>
    <row r="49" spans="1:39" s="21" customFormat="1" hidden="1" x14ac:dyDescent="0.2">
      <c r="A49" s="82">
        <v>7</v>
      </c>
      <c r="B49" s="82"/>
      <c r="C49" s="82"/>
      <c r="D49" s="30" t="e">
        <v>#N/A</v>
      </c>
      <c r="E49" s="33" t="e">
        <v>#N/A</v>
      </c>
      <c r="F49" s="33" t="e">
        <v>#N/A</v>
      </c>
      <c r="G49" s="30" t="e">
        <v>#N/A</v>
      </c>
      <c r="H49" s="19" t="e">
        <v>#N/A</v>
      </c>
      <c r="I49" s="19" t="e">
        <v>#N/A</v>
      </c>
      <c r="J49" s="75"/>
      <c r="K49" s="75"/>
      <c r="L49" s="75"/>
      <c r="M49" s="75"/>
      <c r="N49" s="75"/>
      <c r="O49" s="75"/>
      <c r="P49" s="77">
        <v>0</v>
      </c>
      <c r="Q49" s="77">
        <v>0</v>
      </c>
      <c r="R49" s="77">
        <v>0</v>
      </c>
      <c r="S49" s="77">
        <v>0</v>
      </c>
      <c r="T49" s="77">
        <v>0</v>
      </c>
      <c r="U49" s="77">
        <v>0</v>
      </c>
      <c r="V49" s="81">
        <v>0</v>
      </c>
      <c r="W49" s="85" t="s">
        <v>479</v>
      </c>
      <c r="X49" s="19" t="e">
        <v>#N/A</v>
      </c>
      <c r="Y49" s="30" t="e">
        <v>#N/A</v>
      </c>
      <c r="Z49" s="49"/>
      <c r="AA49" s="40"/>
      <c r="AB49" s="41"/>
      <c r="AC49" s="40"/>
      <c r="AD49" s="40"/>
      <c r="AE49" s="40"/>
      <c r="AF49" s="40"/>
      <c r="AG49" s="40"/>
      <c r="AH49" s="40"/>
      <c r="AI49" s="40"/>
      <c r="AJ49" s="42"/>
      <c r="AK49" s="40"/>
      <c r="AL49" s="40"/>
      <c r="AM49" s="20"/>
    </row>
    <row r="50" spans="1:39" s="21" customFormat="1" hidden="1" x14ac:dyDescent="0.2">
      <c r="A50" s="82">
        <v>7</v>
      </c>
      <c r="B50" s="82"/>
      <c r="C50" s="82"/>
      <c r="D50" s="30" t="e">
        <v>#N/A</v>
      </c>
      <c r="E50" s="33" t="e">
        <v>#N/A</v>
      </c>
      <c r="F50" s="33" t="e">
        <v>#N/A</v>
      </c>
      <c r="G50" s="30" t="e">
        <v>#N/A</v>
      </c>
      <c r="H50" s="19" t="e">
        <v>#N/A</v>
      </c>
      <c r="I50" s="19" t="e">
        <v>#N/A</v>
      </c>
      <c r="J50" s="75"/>
      <c r="K50" s="75"/>
      <c r="L50" s="75"/>
      <c r="M50" s="75"/>
      <c r="N50" s="75"/>
      <c r="O50" s="75"/>
      <c r="P50" s="77">
        <v>0</v>
      </c>
      <c r="Q50" s="77">
        <v>0</v>
      </c>
      <c r="R50" s="77">
        <v>0</v>
      </c>
      <c r="S50" s="77">
        <v>0</v>
      </c>
      <c r="T50" s="77">
        <v>0</v>
      </c>
      <c r="U50" s="77">
        <v>0</v>
      </c>
      <c r="V50" s="81">
        <v>0</v>
      </c>
      <c r="W50" s="85" t="s">
        <v>479</v>
      </c>
      <c r="X50" s="19" t="e">
        <v>#N/A</v>
      </c>
      <c r="Y50" s="30" t="e">
        <v>#N/A</v>
      </c>
      <c r="AA50" s="40"/>
      <c r="AB50" s="41"/>
      <c r="AC50" s="40"/>
      <c r="AD50" s="40"/>
      <c r="AE50" s="40"/>
      <c r="AF50" s="40"/>
      <c r="AG50" s="40"/>
      <c r="AH50" s="40"/>
      <c r="AI50" s="40"/>
      <c r="AJ50" s="42"/>
      <c r="AK50" s="40"/>
      <c r="AL50" s="40"/>
      <c r="AM50" s="20"/>
    </row>
    <row r="51" spans="1:39" s="21" customFormat="1" hidden="1" x14ac:dyDescent="0.2">
      <c r="A51" s="82">
        <v>7</v>
      </c>
      <c r="B51" s="82"/>
      <c r="C51" s="82"/>
      <c r="D51" s="30" t="e">
        <v>#N/A</v>
      </c>
      <c r="E51" s="33" t="e">
        <v>#N/A</v>
      </c>
      <c r="F51" s="33" t="e">
        <v>#N/A</v>
      </c>
      <c r="G51" s="30" t="e">
        <v>#N/A</v>
      </c>
      <c r="H51" s="19" t="e">
        <v>#N/A</v>
      </c>
      <c r="I51" s="19" t="e">
        <v>#N/A</v>
      </c>
      <c r="J51" s="75"/>
      <c r="K51" s="75"/>
      <c r="L51" s="75"/>
      <c r="M51" s="75"/>
      <c r="N51" s="75"/>
      <c r="O51" s="75"/>
      <c r="P51" s="77">
        <v>0</v>
      </c>
      <c r="Q51" s="77">
        <v>0</v>
      </c>
      <c r="R51" s="77">
        <v>0</v>
      </c>
      <c r="S51" s="77">
        <v>0</v>
      </c>
      <c r="T51" s="77">
        <v>0</v>
      </c>
      <c r="U51" s="77">
        <v>0</v>
      </c>
      <c r="V51" s="81">
        <v>0</v>
      </c>
      <c r="W51" s="85" t="s">
        <v>479</v>
      </c>
      <c r="X51" s="19" t="e">
        <v>#N/A</v>
      </c>
      <c r="Y51" s="30" t="e">
        <v>#N/A</v>
      </c>
      <c r="Z51" s="49"/>
      <c r="AA51" s="40"/>
      <c r="AB51" s="41"/>
      <c r="AC51" s="40"/>
      <c r="AD51" s="40"/>
      <c r="AE51" s="40"/>
      <c r="AF51" s="40"/>
      <c r="AG51" s="40"/>
      <c r="AH51" s="40"/>
      <c r="AI51" s="40"/>
      <c r="AJ51" s="42"/>
      <c r="AK51" s="40"/>
      <c r="AL51" s="40"/>
      <c r="AM51" s="20"/>
    </row>
    <row r="52" spans="1:39" s="21" customFormat="1" ht="12.75" hidden="1" customHeight="1" x14ac:dyDescent="0.2">
      <c r="A52" s="27"/>
      <c r="B52" s="27"/>
      <c r="C52" s="27"/>
      <c r="D52" s="23"/>
      <c r="E52" s="22"/>
      <c r="F52" s="22"/>
      <c r="G52" s="22"/>
      <c r="H52" s="22"/>
      <c r="I52" s="28"/>
      <c r="J52" s="28"/>
      <c r="K52" s="28"/>
      <c r="L52" s="28"/>
      <c r="M52" s="28"/>
      <c r="N52" s="28"/>
      <c r="O52" s="28"/>
      <c r="P52" s="25"/>
      <c r="Q52" s="25"/>
      <c r="R52" s="25"/>
      <c r="S52" s="25"/>
      <c r="T52" s="25"/>
      <c r="U52" s="25"/>
      <c r="V52" s="25"/>
      <c r="W52" s="22"/>
      <c r="X52" s="22"/>
      <c r="Y52" s="22"/>
      <c r="AA52" s="40"/>
      <c r="AB52" s="41"/>
      <c r="AC52" s="40"/>
      <c r="AD52" s="40"/>
      <c r="AE52" s="40"/>
      <c r="AF52" s="40"/>
      <c r="AG52" s="40"/>
      <c r="AH52" s="40"/>
      <c r="AI52" s="43"/>
      <c r="AJ52" s="42"/>
      <c r="AK52" s="40"/>
      <c r="AL52" s="43"/>
    </row>
    <row r="53" spans="1:39" s="21" customFormat="1" ht="12.75" hidden="1" customHeight="1" x14ac:dyDescent="0.2">
      <c r="A53" s="27"/>
      <c r="B53" s="27"/>
      <c r="C53" s="27"/>
      <c r="D53" s="23"/>
      <c r="E53" s="22"/>
      <c r="F53" s="22"/>
      <c r="G53" s="22"/>
      <c r="H53" s="22"/>
      <c r="I53" s="28"/>
      <c r="J53" s="28"/>
      <c r="K53" s="28"/>
      <c r="L53" s="28"/>
      <c r="M53" s="28"/>
      <c r="N53" s="28"/>
      <c r="O53" s="28"/>
      <c r="P53" s="25"/>
      <c r="Q53" s="25"/>
      <c r="R53" s="25"/>
      <c r="S53" s="25"/>
      <c r="T53" s="25"/>
      <c r="U53" s="25"/>
      <c r="V53" s="25"/>
      <c r="W53" s="22"/>
      <c r="X53" s="22"/>
      <c r="Y53" s="22"/>
      <c r="Z53" s="49"/>
      <c r="AA53" s="40"/>
      <c r="AB53" s="41"/>
      <c r="AC53" s="40"/>
      <c r="AD53" s="40"/>
      <c r="AE53" s="40"/>
      <c r="AF53" s="40"/>
      <c r="AG53" s="40"/>
      <c r="AH53" s="40"/>
      <c r="AI53" s="43"/>
      <c r="AJ53" s="42"/>
      <c r="AK53" s="40"/>
      <c r="AL53" s="43"/>
    </row>
    <row r="54" spans="1:39" s="21" customFormat="1" ht="12.75" hidden="1" customHeight="1" x14ac:dyDescent="0.2">
      <c r="A54" s="27"/>
      <c r="B54" s="27"/>
      <c r="C54" s="27"/>
      <c r="D54" s="23"/>
      <c r="E54" s="22"/>
      <c r="F54" s="22"/>
      <c r="G54" s="22"/>
      <c r="H54" s="22"/>
      <c r="I54" s="28"/>
      <c r="J54" s="28"/>
      <c r="K54" s="28"/>
      <c r="L54" s="28"/>
      <c r="M54" s="28"/>
      <c r="N54" s="28"/>
      <c r="O54" s="28"/>
      <c r="P54" s="25"/>
      <c r="Q54" s="25"/>
      <c r="R54" s="25"/>
      <c r="S54" s="25"/>
      <c r="T54" s="25"/>
      <c r="U54" s="25"/>
      <c r="V54" s="25"/>
      <c r="W54" s="22"/>
      <c r="X54" s="22"/>
      <c r="Y54" s="22"/>
      <c r="AA54" s="40"/>
      <c r="AB54" s="41"/>
      <c r="AC54" s="40"/>
      <c r="AD54" s="40"/>
      <c r="AE54" s="40"/>
      <c r="AF54" s="40"/>
      <c r="AG54" s="40"/>
      <c r="AH54" s="40"/>
      <c r="AI54" s="43"/>
      <c r="AJ54" s="42"/>
      <c r="AK54" s="40"/>
      <c r="AL54" s="43"/>
    </row>
    <row r="55" spans="1:39" s="21" customFormat="1" ht="12.75" hidden="1" customHeight="1" x14ac:dyDescent="0.2">
      <c r="A55" s="27"/>
      <c r="B55" s="27"/>
      <c r="C55" s="27"/>
      <c r="D55" s="23"/>
      <c r="E55" s="22"/>
      <c r="F55" s="22"/>
      <c r="G55" s="22"/>
      <c r="H55" s="22"/>
      <c r="I55" s="28"/>
      <c r="J55" s="28"/>
      <c r="K55" s="28"/>
      <c r="L55" s="28"/>
      <c r="M55" s="28"/>
      <c r="N55" s="28"/>
      <c r="O55" s="28"/>
      <c r="P55" s="25"/>
      <c r="Q55" s="25"/>
      <c r="R55" s="25"/>
      <c r="S55" s="25"/>
      <c r="T55" s="25"/>
      <c r="U55" s="25"/>
      <c r="V55" s="25"/>
      <c r="W55" s="22"/>
      <c r="X55" s="22"/>
      <c r="Y55" s="22"/>
      <c r="Z55" s="49"/>
      <c r="AA55" s="40"/>
      <c r="AB55" s="41"/>
      <c r="AC55" s="40"/>
      <c r="AD55" s="40"/>
      <c r="AE55" s="40"/>
      <c r="AF55" s="40"/>
      <c r="AG55" s="40"/>
      <c r="AH55" s="40"/>
      <c r="AI55" s="43"/>
      <c r="AJ55" s="42"/>
      <c r="AK55" s="40"/>
      <c r="AL55" s="43"/>
    </row>
    <row r="56" spans="1:39" s="21" customFormat="1" ht="12.75" hidden="1" customHeight="1" x14ac:dyDescent="0.2">
      <c r="A56" s="27"/>
      <c r="B56" s="27"/>
      <c r="C56" s="27"/>
      <c r="D56" s="26"/>
      <c r="E56" s="22"/>
      <c r="F56" s="22"/>
      <c r="G56" s="26"/>
      <c r="H56" s="26"/>
      <c r="I56" s="29"/>
      <c r="J56" s="29"/>
      <c r="K56" s="29"/>
      <c r="L56" s="29"/>
      <c r="M56" s="29"/>
      <c r="N56" s="29"/>
      <c r="O56" s="29"/>
      <c r="P56" s="25"/>
      <c r="Q56" s="25"/>
      <c r="R56" s="25"/>
      <c r="S56" s="25"/>
      <c r="T56" s="25"/>
      <c r="U56" s="25"/>
      <c r="V56" s="25"/>
      <c r="W56" s="22"/>
      <c r="X56" s="22"/>
      <c r="Y56" s="22"/>
      <c r="AA56" s="40"/>
      <c r="AB56" s="41"/>
      <c r="AC56" s="40"/>
      <c r="AD56" s="40"/>
      <c r="AE56" s="40"/>
      <c r="AF56" s="40"/>
      <c r="AG56" s="40"/>
      <c r="AH56" s="40"/>
      <c r="AI56" s="43"/>
      <c r="AJ56" s="42"/>
      <c r="AK56" s="40"/>
      <c r="AL56" s="43"/>
    </row>
    <row r="57" spans="1:39" s="21" customFormat="1" ht="12.75" hidden="1" customHeight="1" x14ac:dyDescent="0.2">
      <c r="A57" s="27"/>
      <c r="B57" s="27"/>
      <c r="C57" s="27"/>
      <c r="D57" s="26"/>
      <c r="E57" s="22"/>
      <c r="F57" s="22"/>
      <c r="G57" s="26"/>
      <c r="H57" s="26"/>
      <c r="I57" s="29"/>
      <c r="J57" s="29"/>
      <c r="K57" s="29"/>
      <c r="L57" s="29"/>
      <c r="M57" s="29"/>
      <c r="N57" s="29"/>
      <c r="O57" s="29"/>
      <c r="P57" s="25"/>
      <c r="Q57" s="25"/>
      <c r="R57" s="25"/>
      <c r="S57" s="25"/>
      <c r="T57" s="25"/>
      <c r="U57" s="25"/>
      <c r="V57" s="25"/>
      <c r="W57" s="22"/>
      <c r="X57" s="22"/>
      <c r="Y57" s="22"/>
      <c r="Z57" s="49"/>
      <c r="AA57" s="40"/>
      <c r="AB57" s="41"/>
      <c r="AC57" s="40"/>
      <c r="AD57" s="40"/>
      <c r="AE57" s="40"/>
      <c r="AF57" s="40"/>
      <c r="AG57" s="40"/>
      <c r="AH57" s="40"/>
      <c r="AI57" s="43"/>
      <c r="AJ57" s="42"/>
      <c r="AK57" s="40"/>
      <c r="AL57" s="43"/>
    </row>
    <row r="58" spans="1:39" s="21" customFormat="1" ht="12.75" hidden="1" customHeight="1" x14ac:dyDescent="0.2">
      <c r="A58" s="24"/>
      <c r="B58" s="24"/>
      <c r="C58" s="24"/>
      <c r="E58" s="20"/>
      <c r="F58" s="20"/>
      <c r="AA58" s="40"/>
      <c r="AB58" s="41"/>
      <c r="AC58" s="40"/>
      <c r="AD58" s="40"/>
      <c r="AE58" s="40"/>
      <c r="AF58" s="40"/>
      <c r="AG58" s="40"/>
      <c r="AH58" s="40"/>
      <c r="AI58" s="43"/>
      <c r="AJ58" s="42"/>
      <c r="AK58" s="43"/>
      <c r="AL58" s="43"/>
    </row>
    <row r="59" spans="1:39" s="21" customFormat="1" ht="12.75" hidden="1" customHeight="1" x14ac:dyDescent="0.2">
      <c r="A59" s="24"/>
      <c r="B59" s="24"/>
      <c r="C59" s="24"/>
      <c r="E59" s="20"/>
      <c r="F59" s="20"/>
      <c r="Z59" s="49"/>
      <c r="AA59" s="40"/>
      <c r="AB59" s="41"/>
      <c r="AC59" s="40"/>
      <c r="AD59" s="40"/>
      <c r="AE59" s="40"/>
      <c r="AF59" s="40"/>
      <c r="AG59" s="40"/>
      <c r="AH59" s="40"/>
      <c r="AI59" s="43"/>
      <c r="AJ59" s="42"/>
      <c r="AK59" s="43"/>
      <c r="AL59" s="43"/>
    </row>
    <row r="60" spans="1:39" s="21" customFormat="1" ht="12.75" hidden="1" customHeight="1" x14ac:dyDescent="0.2">
      <c r="A60" s="24"/>
      <c r="B60" s="24"/>
      <c r="C60" s="24"/>
      <c r="E60" s="20"/>
      <c r="F60" s="20"/>
      <c r="AA60" s="40"/>
      <c r="AB60" s="41"/>
      <c r="AC60" s="40"/>
      <c r="AD60" s="40"/>
      <c r="AE60" s="40"/>
      <c r="AF60" s="40"/>
      <c r="AG60" s="40"/>
      <c r="AH60" s="40"/>
      <c r="AI60" s="43"/>
      <c r="AJ60" s="42"/>
      <c r="AK60" s="43"/>
      <c r="AL60" s="43"/>
    </row>
    <row r="61" spans="1:39" s="21" customFormat="1" ht="12.75" hidden="1" customHeight="1" x14ac:dyDescent="0.2">
      <c r="A61" s="24"/>
      <c r="B61" s="24"/>
      <c r="C61" s="24"/>
      <c r="E61" s="20"/>
      <c r="F61" s="20"/>
      <c r="Z61" s="49"/>
      <c r="AA61" s="40"/>
      <c r="AB61" s="41"/>
      <c r="AC61" s="40"/>
      <c r="AD61" s="40"/>
      <c r="AE61" s="40"/>
      <c r="AF61" s="40"/>
      <c r="AG61" s="40"/>
      <c r="AH61" s="40"/>
      <c r="AI61" s="43"/>
      <c r="AJ61" s="42"/>
      <c r="AK61" s="43"/>
      <c r="AL61" s="43"/>
    </row>
    <row r="62" spans="1:39" s="21" customFormat="1" ht="12.75" hidden="1" customHeight="1" x14ac:dyDescent="0.2">
      <c r="A62" s="24"/>
      <c r="B62" s="24"/>
      <c r="C62" s="24"/>
      <c r="E62" s="20"/>
      <c r="F62" s="20"/>
      <c r="AA62" s="40"/>
      <c r="AB62" s="41"/>
      <c r="AC62" s="40"/>
      <c r="AD62" s="40"/>
      <c r="AE62" s="40"/>
      <c r="AF62" s="40"/>
      <c r="AG62" s="40"/>
      <c r="AH62" s="40"/>
      <c r="AI62" s="43"/>
      <c r="AJ62" s="42"/>
      <c r="AK62" s="43"/>
      <c r="AL62" s="43"/>
    </row>
    <row r="63" spans="1:39" s="21" customFormat="1" ht="12.75" hidden="1" customHeight="1" x14ac:dyDescent="0.2">
      <c r="A63" s="24"/>
      <c r="B63" s="24"/>
      <c r="C63" s="24"/>
      <c r="E63" s="20"/>
      <c r="F63" s="20"/>
      <c r="AA63" s="40"/>
      <c r="AB63" s="41"/>
      <c r="AC63" s="40"/>
      <c r="AD63" s="40"/>
      <c r="AE63" s="40"/>
      <c r="AF63" s="40"/>
      <c r="AG63" s="40"/>
      <c r="AH63" s="40"/>
      <c r="AI63" s="43"/>
      <c r="AJ63" s="42"/>
      <c r="AK63" s="43"/>
      <c r="AL63" s="43"/>
    </row>
    <row r="64" spans="1:39" s="21" customFormat="1" ht="12.75" hidden="1" customHeight="1" x14ac:dyDescent="0.2">
      <c r="A64" s="24"/>
      <c r="B64" s="24"/>
      <c r="C64" s="24"/>
      <c r="E64" s="20"/>
      <c r="F64" s="20"/>
      <c r="AA64" s="40"/>
      <c r="AB64" s="41"/>
      <c r="AC64" s="40"/>
      <c r="AD64" s="40"/>
      <c r="AE64" s="40"/>
      <c r="AF64" s="40"/>
      <c r="AG64" s="40"/>
      <c r="AH64" s="40"/>
      <c r="AI64" s="43"/>
      <c r="AJ64" s="42"/>
      <c r="AK64" s="43"/>
      <c r="AL64" s="43"/>
    </row>
    <row r="65" spans="1:38" s="21" customFormat="1" ht="12.75" hidden="1" customHeight="1" x14ac:dyDescent="0.2">
      <c r="A65" s="24"/>
      <c r="B65" s="24"/>
      <c r="C65" s="24"/>
      <c r="E65" s="20"/>
      <c r="F65" s="20"/>
      <c r="AA65" s="40"/>
      <c r="AB65" s="41"/>
      <c r="AC65" s="40"/>
      <c r="AD65" s="40"/>
      <c r="AE65" s="40"/>
      <c r="AF65" s="40"/>
      <c r="AG65" s="40"/>
      <c r="AH65" s="40"/>
      <c r="AI65" s="43"/>
      <c r="AJ65" s="42"/>
      <c r="AK65" s="43"/>
      <c r="AL65" s="43"/>
    </row>
    <row r="66" spans="1:38" s="21" customFormat="1" ht="12.75" hidden="1" customHeight="1" x14ac:dyDescent="0.2">
      <c r="A66" s="24"/>
      <c r="B66" s="24"/>
      <c r="C66" s="24"/>
      <c r="E66" s="20"/>
      <c r="F66" s="20"/>
      <c r="AA66" s="40"/>
      <c r="AB66" s="41"/>
      <c r="AC66" s="40"/>
      <c r="AD66" s="40"/>
      <c r="AE66" s="40"/>
      <c r="AF66" s="40"/>
      <c r="AG66" s="40"/>
      <c r="AH66" s="40"/>
      <c r="AI66" s="43"/>
      <c r="AJ66" s="42"/>
      <c r="AK66" s="43"/>
      <c r="AL66" s="43"/>
    </row>
    <row r="67" spans="1:38" s="21" customFormat="1" ht="12.75" hidden="1" customHeight="1" x14ac:dyDescent="0.2">
      <c r="A67" s="24"/>
      <c r="B67" s="24"/>
      <c r="C67" s="24"/>
      <c r="E67" s="20"/>
      <c r="F67" s="20"/>
      <c r="Z67" s="49"/>
      <c r="AA67" s="40"/>
      <c r="AB67" s="41"/>
      <c r="AC67" s="40"/>
      <c r="AD67" s="40"/>
      <c r="AE67" s="40"/>
      <c r="AF67" s="40"/>
      <c r="AG67" s="40"/>
      <c r="AH67" s="40"/>
      <c r="AI67" s="43"/>
      <c r="AJ67" s="43"/>
      <c r="AK67" s="43"/>
      <c r="AL67" s="43"/>
    </row>
    <row r="68" spans="1:38" s="21" customFormat="1" ht="12.75" hidden="1" customHeight="1" x14ac:dyDescent="0.2">
      <c r="A68" s="24"/>
      <c r="B68" s="24"/>
      <c r="C68" s="24"/>
      <c r="E68" s="20"/>
      <c r="F68" s="20"/>
      <c r="AA68" s="40"/>
      <c r="AB68" s="41"/>
      <c r="AC68" s="40"/>
      <c r="AD68" s="40"/>
      <c r="AE68" s="40"/>
      <c r="AF68" s="40"/>
      <c r="AG68" s="40"/>
      <c r="AH68" s="40"/>
      <c r="AI68" s="43"/>
      <c r="AJ68" s="42"/>
      <c r="AK68" s="43"/>
      <c r="AL68" s="43"/>
    </row>
    <row r="69" spans="1:38" s="21" customFormat="1" ht="12.75" hidden="1" customHeight="1" x14ac:dyDescent="0.2">
      <c r="A69" s="24"/>
      <c r="B69" s="24"/>
      <c r="C69" s="24"/>
      <c r="E69" s="20"/>
      <c r="F69" s="20"/>
      <c r="Z69" s="49"/>
      <c r="AA69" s="40"/>
      <c r="AB69" s="41"/>
      <c r="AC69" s="40"/>
      <c r="AD69" s="40"/>
      <c r="AE69" s="40"/>
      <c r="AF69" s="40"/>
      <c r="AG69" s="40"/>
      <c r="AH69" s="40"/>
      <c r="AI69" s="43"/>
      <c r="AJ69" s="42"/>
      <c r="AK69" s="43"/>
      <c r="AL69" s="43"/>
    </row>
    <row r="70" spans="1:38" s="21" customFormat="1" ht="12.75" hidden="1" customHeight="1" x14ac:dyDescent="0.2">
      <c r="A70" s="24"/>
      <c r="B70" s="24"/>
      <c r="C70" s="24"/>
      <c r="E70" s="20"/>
      <c r="F70" s="20"/>
      <c r="AA70" s="40"/>
      <c r="AB70" s="41"/>
      <c r="AC70" s="40"/>
      <c r="AD70" s="40"/>
      <c r="AE70" s="40"/>
      <c r="AF70" s="40"/>
      <c r="AG70" s="40"/>
      <c r="AH70" s="40"/>
      <c r="AI70" s="43"/>
      <c r="AJ70" s="42"/>
      <c r="AK70" s="43"/>
      <c r="AL70" s="43"/>
    </row>
    <row r="71" spans="1:38" s="21" customFormat="1" ht="12.75" hidden="1" customHeight="1" x14ac:dyDescent="0.2">
      <c r="A71" s="24"/>
      <c r="B71" s="24"/>
      <c r="C71" s="24"/>
      <c r="E71" s="20"/>
      <c r="F71" s="20"/>
      <c r="Z71" s="49"/>
      <c r="AA71" s="40"/>
      <c r="AB71" s="41"/>
      <c r="AC71" s="40"/>
      <c r="AD71" s="40"/>
      <c r="AE71" s="40"/>
      <c r="AF71" s="40"/>
      <c r="AG71" s="40"/>
      <c r="AH71" s="40"/>
      <c r="AI71" s="43"/>
      <c r="AJ71" s="42"/>
      <c r="AK71" s="43"/>
      <c r="AL71" s="43"/>
    </row>
    <row r="72" spans="1:38" s="21" customFormat="1" ht="12.75" hidden="1" customHeight="1" x14ac:dyDescent="0.2">
      <c r="A72" s="24"/>
      <c r="B72" s="24"/>
      <c r="C72" s="24"/>
      <c r="E72" s="20"/>
      <c r="F72" s="20"/>
      <c r="AA72" s="40"/>
      <c r="AB72" s="41"/>
      <c r="AC72" s="40"/>
      <c r="AD72" s="40"/>
      <c r="AE72" s="40"/>
      <c r="AF72" s="40"/>
      <c r="AG72" s="40"/>
      <c r="AH72" s="40"/>
      <c r="AI72" s="43"/>
      <c r="AJ72" s="42"/>
      <c r="AK72" s="43"/>
      <c r="AL72" s="43"/>
    </row>
    <row r="73" spans="1:38" s="21" customFormat="1" ht="12.75" hidden="1" customHeight="1" x14ac:dyDescent="0.2">
      <c r="A73" s="24"/>
      <c r="B73" s="24"/>
      <c r="C73" s="24"/>
      <c r="E73" s="20"/>
      <c r="F73" s="20"/>
      <c r="Z73" s="49"/>
      <c r="AA73" s="40"/>
      <c r="AB73" s="41"/>
      <c r="AC73" s="40"/>
      <c r="AD73" s="40"/>
      <c r="AE73" s="40"/>
      <c r="AF73" s="40"/>
      <c r="AG73" s="40"/>
      <c r="AH73" s="40"/>
      <c r="AI73" s="43"/>
      <c r="AJ73" s="42"/>
      <c r="AK73" s="43"/>
      <c r="AL73" s="43"/>
    </row>
    <row r="74" spans="1:38" s="21" customFormat="1" ht="12.75" hidden="1" customHeight="1" x14ac:dyDescent="0.2">
      <c r="A74" s="24"/>
      <c r="B74" s="24"/>
      <c r="C74" s="24"/>
      <c r="E74" s="20"/>
      <c r="F74" s="20"/>
      <c r="AA74" s="40"/>
      <c r="AB74" s="41"/>
      <c r="AC74" s="40"/>
      <c r="AD74" s="40"/>
      <c r="AE74" s="40"/>
      <c r="AF74" s="40"/>
      <c r="AG74" s="40"/>
      <c r="AH74" s="40"/>
      <c r="AI74" s="43"/>
      <c r="AJ74" s="42"/>
      <c r="AK74" s="43"/>
      <c r="AL74" s="43"/>
    </row>
    <row r="75" spans="1:38" s="21" customFormat="1" ht="12.75" hidden="1" customHeight="1" x14ac:dyDescent="0.2">
      <c r="A75" s="24"/>
      <c r="B75" s="24"/>
      <c r="C75" s="24"/>
      <c r="E75" s="20"/>
      <c r="F75" s="20"/>
      <c r="Z75" s="49"/>
      <c r="AA75" s="40"/>
      <c r="AB75" s="41"/>
      <c r="AC75" s="40"/>
      <c r="AD75" s="40"/>
      <c r="AE75" s="40"/>
      <c r="AF75" s="40"/>
      <c r="AG75" s="40"/>
      <c r="AH75" s="40"/>
      <c r="AI75" s="43"/>
      <c r="AJ75" s="42"/>
      <c r="AK75" s="43"/>
      <c r="AL75" s="43"/>
    </row>
    <row r="76" spans="1:38" s="21" customFormat="1" ht="12.75" hidden="1" customHeight="1" x14ac:dyDescent="0.2">
      <c r="A76" s="24"/>
      <c r="B76" s="24"/>
      <c r="C76" s="24"/>
      <c r="E76" s="20"/>
      <c r="F76" s="20"/>
      <c r="AA76" s="40"/>
      <c r="AB76" s="41"/>
      <c r="AC76" s="40"/>
      <c r="AD76" s="40"/>
      <c r="AE76" s="40"/>
      <c r="AF76" s="40"/>
      <c r="AG76" s="40"/>
      <c r="AH76" s="40"/>
      <c r="AI76" s="43"/>
      <c r="AJ76" s="42"/>
      <c r="AK76" s="43"/>
      <c r="AL76" s="43"/>
    </row>
    <row r="77" spans="1:38" s="21" customFormat="1" ht="12.75" hidden="1" customHeight="1" x14ac:dyDescent="0.2">
      <c r="A77" s="24"/>
      <c r="B77" s="24"/>
      <c r="C77" s="24"/>
      <c r="E77" s="20"/>
      <c r="F77" s="20"/>
      <c r="Z77" s="29"/>
      <c r="AA77" s="40"/>
      <c r="AB77" s="41"/>
      <c r="AC77" s="40"/>
      <c r="AD77" s="40"/>
      <c r="AE77" s="40"/>
      <c r="AF77" s="40"/>
      <c r="AG77" s="40"/>
      <c r="AH77" s="40"/>
      <c r="AI77" s="43"/>
      <c r="AJ77" s="42"/>
      <c r="AK77" s="43"/>
      <c r="AL77" s="43"/>
    </row>
    <row r="78" spans="1:38" s="21" customFormat="1" ht="12.75" hidden="1" customHeight="1" x14ac:dyDescent="0.2">
      <c r="A78" s="24"/>
      <c r="B78" s="24"/>
      <c r="C78" s="24"/>
      <c r="E78" s="20"/>
      <c r="F78" s="20"/>
      <c r="Z78" s="26"/>
      <c r="AA78" s="40"/>
      <c r="AB78" s="41"/>
      <c r="AC78" s="40"/>
      <c r="AD78" s="40"/>
      <c r="AE78" s="40"/>
      <c r="AF78" s="40"/>
      <c r="AG78" s="40"/>
      <c r="AH78" s="40"/>
      <c r="AI78" s="43"/>
      <c r="AJ78" s="42"/>
      <c r="AK78" s="43"/>
      <c r="AL78" s="43"/>
    </row>
    <row r="79" spans="1:38" ht="12.75" hidden="1" customHeight="1" x14ac:dyDescent="0.2">
      <c r="Z79" s="4"/>
      <c r="AA79" s="31"/>
      <c r="AB79" s="31"/>
      <c r="AC79" s="36"/>
      <c r="AD79" s="36"/>
      <c r="AE79" s="36"/>
      <c r="AF79" s="36"/>
      <c r="AG79" s="36"/>
      <c r="AH79" s="36"/>
      <c r="AI79" s="31"/>
      <c r="AJ79" s="31"/>
      <c r="AK79" s="31"/>
      <c r="AL79" s="31"/>
    </row>
    <row r="80" spans="1:38" ht="12.75" hidden="1" customHeight="1" x14ac:dyDescent="0.2">
      <c r="Z80" s="26"/>
      <c r="AA80" s="40"/>
      <c r="AB80" s="41"/>
      <c r="AC80" s="36"/>
      <c r="AD80" s="36"/>
      <c r="AE80" s="36"/>
      <c r="AF80" s="36"/>
      <c r="AG80" s="36"/>
      <c r="AH80" s="36"/>
      <c r="AI80" s="31"/>
      <c r="AJ80" s="42"/>
      <c r="AK80" s="31"/>
      <c r="AL80" s="31"/>
    </row>
    <row r="81" spans="27:38" ht="12.75" hidden="1" customHeight="1" x14ac:dyDescent="0.2">
      <c r="AA81" s="31"/>
      <c r="AB81" s="31"/>
      <c r="AC81" s="36"/>
      <c r="AD81" s="36"/>
      <c r="AE81" s="36"/>
      <c r="AF81" s="36"/>
      <c r="AG81" s="36"/>
      <c r="AH81" s="36"/>
      <c r="AI81" s="31"/>
      <c r="AJ81" s="31"/>
      <c r="AK81" s="31"/>
      <c r="AL81" s="31"/>
    </row>
    <row r="82" spans="27:38" ht="12.75" hidden="1" customHeight="1" x14ac:dyDescent="0.2">
      <c r="AA82" s="31"/>
      <c r="AB82" s="31"/>
      <c r="AC82" s="36"/>
      <c r="AD82" s="36"/>
      <c r="AE82" s="36"/>
      <c r="AF82" s="36"/>
      <c r="AG82" s="36"/>
      <c r="AH82" s="36"/>
      <c r="AI82" s="31"/>
      <c r="AJ82" s="31"/>
      <c r="AK82" s="31"/>
      <c r="AL82" s="31"/>
    </row>
    <row r="83" spans="27:38" ht="12.75" customHeight="1" x14ac:dyDescent="0.2">
      <c r="AA83" s="31"/>
      <c r="AB83" s="31"/>
      <c r="AC83" s="36"/>
      <c r="AD83" s="36"/>
      <c r="AE83" s="36"/>
      <c r="AF83" s="36"/>
      <c r="AG83" s="36"/>
      <c r="AH83" s="36"/>
      <c r="AI83" s="31"/>
      <c r="AJ83" s="31"/>
      <c r="AK83" s="31"/>
      <c r="AL83" s="31"/>
    </row>
    <row r="84" spans="27:38" ht="12.75" customHeight="1" x14ac:dyDescent="0.2">
      <c r="AA84" s="31"/>
      <c r="AB84" s="31"/>
      <c r="AC84" s="36"/>
      <c r="AD84" s="36"/>
      <c r="AE84" s="36"/>
      <c r="AF84" s="36"/>
      <c r="AG84" s="36"/>
      <c r="AH84" s="36"/>
      <c r="AI84" s="31"/>
      <c r="AJ84" s="31"/>
      <c r="AK84" s="31"/>
      <c r="AL84" s="31"/>
    </row>
    <row r="85" spans="27:38" ht="12.75" customHeight="1" x14ac:dyDescent="0.2">
      <c r="AA85" s="31"/>
      <c r="AB85" s="31"/>
      <c r="AC85" s="36"/>
      <c r="AD85" s="36"/>
      <c r="AE85" s="36"/>
      <c r="AF85" s="36"/>
      <c r="AG85" s="36"/>
      <c r="AH85" s="36"/>
      <c r="AI85" s="31"/>
      <c r="AJ85" s="31"/>
      <c r="AK85" s="31"/>
      <c r="AL85" s="31"/>
    </row>
    <row r="86" spans="27:38" ht="12.75" customHeight="1" x14ac:dyDescent="0.2">
      <c r="AA86" s="31"/>
      <c r="AB86" s="31"/>
      <c r="AC86" s="36"/>
      <c r="AD86" s="36"/>
      <c r="AE86" s="36"/>
      <c r="AF86" s="36"/>
      <c r="AG86" s="36"/>
      <c r="AH86" s="36"/>
      <c r="AI86" s="31"/>
      <c r="AJ86" s="31"/>
      <c r="AK86" s="31"/>
      <c r="AL86" s="31"/>
    </row>
    <row r="87" spans="27:38" ht="12.75" customHeight="1" x14ac:dyDescent="0.2">
      <c r="AA87" s="31"/>
      <c r="AB87" s="31"/>
      <c r="AC87" s="36"/>
      <c r="AD87" s="36"/>
      <c r="AE87" s="36"/>
      <c r="AF87" s="36"/>
      <c r="AG87" s="36"/>
      <c r="AH87" s="36"/>
      <c r="AI87" s="31"/>
      <c r="AJ87" s="31"/>
      <c r="AK87" s="31"/>
      <c r="AL87" s="31"/>
    </row>
    <row r="88" spans="27:38" ht="12.75" customHeight="1" x14ac:dyDescent="0.2">
      <c r="AA88" s="31"/>
      <c r="AB88" s="31"/>
      <c r="AC88" s="36"/>
      <c r="AD88" s="36"/>
      <c r="AE88" s="36"/>
      <c r="AF88" s="36"/>
      <c r="AG88" s="36"/>
      <c r="AH88" s="36"/>
      <c r="AI88" s="31"/>
      <c r="AJ88" s="31"/>
      <c r="AK88" s="31"/>
      <c r="AL88" s="31"/>
    </row>
    <row r="89" spans="27:38" ht="12.75" customHeight="1" x14ac:dyDescent="0.2">
      <c r="AA89" s="31"/>
      <c r="AB89" s="31"/>
      <c r="AC89" s="36"/>
      <c r="AD89" s="36"/>
      <c r="AE89" s="36"/>
      <c r="AF89" s="36"/>
      <c r="AG89" s="36"/>
      <c r="AH89" s="36"/>
      <c r="AI89" s="31"/>
      <c r="AJ89" s="31"/>
      <c r="AK89" s="31"/>
      <c r="AL89" s="31"/>
    </row>
    <row r="90" spans="27:38" ht="12.75" customHeight="1" x14ac:dyDescent="0.2">
      <c r="AA90" s="31"/>
      <c r="AB90" s="31"/>
      <c r="AC90" s="36"/>
      <c r="AD90" s="36"/>
      <c r="AE90" s="36"/>
      <c r="AF90" s="36"/>
      <c r="AG90" s="36"/>
      <c r="AH90" s="36"/>
      <c r="AI90" s="31"/>
      <c r="AJ90" s="31"/>
      <c r="AK90" s="31"/>
      <c r="AL90" s="31"/>
    </row>
    <row r="91" spans="27:38" ht="12.75" customHeight="1" x14ac:dyDescent="0.2">
      <c r="AA91" s="31"/>
      <c r="AB91" s="31"/>
      <c r="AC91" s="36"/>
      <c r="AD91" s="36"/>
      <c r="AE91" s="36"/>
      <c r="AF91" s="36"/>
      <c r="AG91" s="36"/>
      <c r="AH91" s="36"/>
      <c r="AI91" s="31"/>
      <c r="AJ91" s="31"/>
      <c r="AK91" s="31"/>
      <c r="AL91" s="31"/>
    </row>
    <row r="92" spans="27:38" ht="12.75" customHeight="1" x14ac:dyDescent="0.2">
      <c r="AA92" s="31"/>
      <c r="AB92" s="31"/>
      <c r="AC92" s="36"/>
      <c r="AD92" s="36"/>
      <c r="AE92" s="36"/>
      <c r="AF92" s="36"/>
      <c r="AG92" s="36"/>
      <c r="AH92" s="36"/>
      <c r="AI92" s="31"/>
      <c r="AJ92" s="31"/>
      <c r="AK92" s="31"/>
      <c r="AL92" s="31"/>
    </row>
    <row r="93" spans="27:38" ht="12.75" customHeight="1" x14ac:dyDescent="0.2">
      <c r="AA93" s="31"/>
      <c r="AB93" s="31"/>
      <c r="AC93" s="36"/>
      <c r="AD93" s="36"/>
      <c r="AE93" s="36"/>
      <c r="AF93" s="36"/>
      <c r="AG93" s="36"/>
      <c r="AH93" s="36"/>
      <c r="AI93" s="31"/>
      <c r="AJ93" s="31"/>
      <c r="AK93" s="31"/>
      <c r="AL93" s="31"/>
    </row>
    <row r="94" spans="27:38" ht="12.75" customHeight="1" x14ac:dyDescent="0.2">
      <c r="AA94" s="31"/>
      <c r="AB94" s="31"/>
      <c r="AC94" s="36"/>
      <c r="AD94" s="36"/>
      <c r="AE94" s="36"/>
      <c r="AF94" s="36"/>
      <c r="AG94" s="36"/>
      <c r="AH94" s="36"/>
      <c r="AI94" s="31"/>
      <c r="AJ94" s="31"/>
      <c r="AK94" s="31"/>
      <c r="AL94" s="31"/>
    </row>
  </sheetData>
  <sortState ref="A12:XFD17">
    <sortCondition ref="A12:A17"/>
  </sortState>
  <mergeCells count="24">
    <mergeCell ref="A1:Y1"/>
    <mergeCell ref="A2:Y2"/>
    <mergeCell ref="A3:Y3"/>
    <mergeCell ref="A6:Y6"/>
    <mergeCell ref="A7:D7"/>
    <mergeCell ref="H7:P7"/>
    <mergeCell ref="A4:Y4"/>
    <mergeCell ref="A10:A11"/>
    <mergeCell ref="D10:D11"/>
    <mergeCell ref="E10:E11"/>
    <mergeCell ref="F10:F11"/>
    <mergeCell ref="A5:Y5"/>
    <mergeCell ref="H9:I9"/>
    <mergeCell ref="I10:I11"/>
    <mergeCell ref="P10:U10"/>
    <mergeCell ref="A8:D8"/>
    <mergeCell ref="G10:G11"/>
    <mergeCell ref="H10:H11"/>
    <mergeCell ref="B10:C10"/>
    <mergeCell ref="AE35:AG35"/>
    <mergeCell ref="V10:V11"/>
    <mergeCell ref="W10:W11"/>
    <mergeCell ref="X10:X11"/>
    <mergeCell ref="Y10:Y11"/>
  </mergeCells>
  <phoneticPr fontId="1" type="noConversion"/>
  <printOptions horizontalCentered="1"/>
  <pageMargins left="0.15748031496062992" right="0.19685039370078741" top="0.78740157480314965" bottom="0.19685039370078741" header="0.51181102362204722" footer="0.51181102362204722"/>
  <pageSetup paperSize="9" scale="9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 enableFormatConditionsCalculation="0">
    <tabColor indexed="40"/>
  </sheetPr>
  <dimension ref="A1:AL21"/>
  <sheetViews>
    <sheetView zoomScale="85" zoomScaleNormal="85" workbookViewId="0">
      <selection activeCell="D12" sqref="D12"/>
    </sheetView>
  </sheetViews>
  <sheetFormatPr defaultRowHeight="12.75" outlineLevelCol="1" x14ac:dyDescent="0.2"/>
  <cols>
    <col min="1" max="1" width="4.5703125" style="12" customWidth="1"/>
    <col min="2" max="2" width="5.28515625" style="12" bestFit="1" customWidth="1"/>
    <col min="3" max="3" width="6.5703125" style="12" bestFit="1" customWidth="1"/>
    <col min="4" max="4" width="14.85546875" style="15" customWidth="1"/>
    <col min="5" max="5" width="8.7109375" style="16" customWidth="1"/>
    <col min="6" max="6" width="5.42578125" style="16" customWidth="1"/>
    <col min="7" max="7" width="19.28515625" style="15" customWidth="1"/>
    <col min="8" max="8" width="6.7109375" style="15" customWidth="1"/>
    <col min="9" max="9" width="16.42578125" style="15" customWidth="1"/>
    <col min="10" max="15" width="7" style="15" hidden="1" customWidth="1" outlineLevel="1"/>
    <col min="16" max="16" width="5.7109375" style="15" customWidth="1" collapsed="1"/>
    <col min="17" max="21" width="5.7109375" style="15" customWidth="1"/>
    <col min="22" max="22" width="6.85546875" style="15" customWidth="1"/>
    <col min="23" max="23" width="6.140625" style="15" customWidth="1"/>
    <col min="24" max="24" width="7" style="15" hidden="1" customWidth="1"/>
    <col min="25" max="25" width="20.42578125" style="15" customWidth="1"/>
    <col min="26" max="26" width="8" style="15" hidden="1" customWidth="1" outlineLevel="1"/>
    <col min="27" max="28" width="6.5703125" style="15" hidden="1" customWidth="1" outlineLevel="1"/>
    <col min="29" max="34" width="0" style="16" hidden="1" customWidth="1" outlineLevel="1"/>
    <col min="35" max="35" width="0" style="15" hidden="1" customWidth="1" outlineLevel="1"/>
    <col min="36" max="36" width="11.42578125" style="15" customWidth="1" collapsed="1"/>
    <col min="37" max="37" width="3.5703125" style="15" customWidth="1"/>
    <col min="38" max="16384" width="9.140625" style="15"/>
  </cols>
  <sheetData>
    <row r="1" spans="1:38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AC1" s="15"/>
      <c r="AD1" s="104"/>
      <c r="AE1" s="105"/>
      <c r="AF1" s="15"/>
      <c r="AG1" s="15"/>
      <c r="AH1" s="15"/>
    </row>
    <row r="2" spans="1:38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AC2" s="15"/>
      <c r="AD2" s="104"/>
      <c r="AE2" s="105"/>
      <c r="AF2" s="15"/>
      <c r="AG2" s="15"/>
      <c r="AH2" s="15"/>
    </row>
    <row r="3" spans="1:38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AC3" s="15"/>
      <c r="AD3" s="104"/>
      <c r="AE3" s="105"/>
      <c r="AF3" s="15"/>
      <c r="AG3" s="15"/>
      <c r="AH3" s="15"/>
    </row>
    <row r="4" spans="1:38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AC4" s="15"/>
      <c r="AD4" s="104"/>
      <c r="AE4" s="105"/>
      <c r="AF4" s="15"/>
      <c r="AG4" s="15"/>
      <c r="AH4" s="15"/>
    </row>
    <row r="5" spans="1:38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AC5" s="15"/>
      <c r="AD5" s="104"/>
      <c r="AE5" s="105"/>
      <c r="AF5" s="15"/>
      <c r="AG5" s="15"/>
      <c r="AH5" s="15"/>
    </row>
    <row r="6" spans="1:38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AD6" s="104"/>
      <c r="AE6" s="105"/>
    </row>
    <row r="7" spans="1:38" ht="12.75" customHeight="1" x14ac:dyDescent="0.2">
      <c r="A7" s="177" t="s">
        <v>34</v>
      </c>
      <c r="B7" s="177"/>
      <c r="C7" s="177"/>
      <c r="D7" s="177"/>
      <c r="F7" s="14"/>
      <c r="G7" s="1"/>
      <c r="H7" s="197"/>
      <c r="I7" s="197"/>
      <c r="J7" s="197"/>
      <c r="K7" s="197"/>
      <c r="L7" s="197"/>
      <c r="M7" s="197"/>
      <c r="N7" s="197"/>
      <c r="O7" s="197"/>
      <c r="P7" s="197"/>
      <c r="Q7" s="12"/>
      <c r="R7" s="12"/>
      <c r="S7" s="12"/>
      <c r="T7" s="12"/>
      <c r="U7" s="12"/>
      <c r="V7" s="16"/>
      <c r="W7" s="16"/>
      <c r="Z7" s="15" t="s">
        <v>30</v>
      </c>
      <c r="AD7" s="104"/>
      <c r="AE7" s="105"/>
    </row>
    <row r="8" spans="1:38" ht="12.75" customHeight="1" x14ac:dyDescent="0.2">
      <c r="A8" s="177"/>
      <c r="B8" s="177"/>
      <c r="C8" s="177"/>
      <c r="D8" s="177"/>
      <c r="F8" s="14"/>
      <c r="G8" s="1"/>
      <c r="U8" s="146" t="s">
        <v>83</v>
      </c>
      <c r="Y8" s="141" t="s">
        <v>480</v>
      </c>
      <c r="AD8" s="104"/>
      <c r="AE8" s="105"/>
    </row>
    <row r="9" spans="1:38" x14ac:dyDescent="0.2">
      <c r="A9" s="2" t="s">
        <v>68</v>
      </c>
      <c r="B9" s="2"/>
      <c r="C9" s="2"/>
      <c r="F9" s="14"/>
      <c r="G9" s="1"/>
      <c r="H9" s="174"/>
      <c r="I9" s="174"/>
      <c r="J9" s="71"/>
      <c r="K9" s="71"/>
      <c r="L9" s="71"/>
      <c r="M9" s="71"/>
      <c r="N9" s="71"/>
      <c r="O9" s="71"/>
      <c r="P9" s="131" t="s">
        <v>61</v>
      </c>
      <c r="Q9" s="131"/>
      <c r="R9" s="131"/>
      <c r="S9" s="131"/>
      <c r="T9" s="131"/>
      <c r="V9" s="123"/>
      <c r="W9" s="127" t="s">
        <v>414</v>
      </c>
      <c r="Y9" s="67" t="s">
        <v>87</v>
      </c>
    </row>
    <row r="10" spans="1:38" ht="13.5" thickBot="1" x14ac:dyDescent="0.25">
      <c r="A10" s="178" t="s">
        <v>41</v>
      </c>
      <c r="B10" s="178" t="s">
        <v>92</v>
      </c>
      <c r="C10" s="178"/>
      <c r="D10" s="181" t="s">
        <v>38</v>
      </c>
      <c r="E10" s="181" t="s">
        <v>10</v>
      </c>
      <c r="F10" s="196" t="s">
        <v>16</v>
      </c>
      <c r="G10" s="181" t="s">
        <v>63</v>
      </c>
      <c r="H10" s="199" t="s">
        <v>64</v>
      </c>
      <c r="I10" s="183" t="s">
        <v>65</v>
      </c>
      <c r="J10" s="73"/>
      <c r="K10" s="73"/>
      <c r="L10" s="73"/>
      <c r="M10" s="73"/>
      <c r="N10" s="73"/>
      <c r="O10" s="73"/>
      <c r="P10" s="205" t="s">
        <v>17</v>
      </c>
      <c r="Q10" s="206"/>
      <c r="R10" s="206"/>
      <c r="S10" s="206"/>
      <c r="T10" s="206"/>
      <c r="U10" s="207"/>
      <c r="V10" s="208" t="s">
        <v>18</v>
      </c>
      <c r="W10" s="201" t="s">
        <v>19</v>
      </c>
      <c r="X10" s="201" t="s">
        <v>6</v>
      </c>
      <c r="Y10" s="203" t="s">
        <v>7</v>
      </c>
      <c r="AA10" s="109" t="s">
        <v>71</v>
      </c>
      <c r="AB10" s="109" t="s">
        <v>72</v>
      </c>
      <c r="AC10" s="109" t="s">
        <v>73</v>
      </c>
      <c r="AD10" s="109">
        <v>1</v>
      </c>
      <c r="AE10" s="109">
        <v>2</v>
      </c>
      <c r="AF10" s="109" t="s">
        <v>23</v>
      </c>
      <c r="AG10" s="109" t="s">
        <v>74</v>
      </c>
      <c r="AH10" s="109" t="s">
        <v>75</v>
      </c>
      <c r="AI10" s="109" t="s">
        <v>76</v>
      </c>
    </row>
    <row r="11" spans="1:38" ht="15.75" x14ac:dyDescent="0.2">
      <c r="A11" s="178"/>
      <c r="B11" s="143" t="s">
        <v>93</v>
      </c>
      <c r="C11" s="143" t="s">
        <v>94</v>
      </c>
      <c r="D11" s="181"/>
      <c r="E11" s="181"/>
      <c r="F11" s="181"/>
      <c r="G11" s="181"/>
      <c r="H11" s="200"/>
      <c r="I11" s="184"/>
      <c r="J11" s="72"/>
      <c r="K11" s="72"/>
      <c r="L11" s="72"/>
      <c r="M11" s="72"/>
      <c r="N11" s="72"/>
      <c r="O11" s="72"/>
      <c r="P11" s="63">
        <v>1</v>
      </c>
      <c r="Q11" s="63">
        <v>2</v>
      </c>
      <c r="R11" s="63">
        <v>3</v>
      </c>
      <c r="S11" s="64">
        <v>4</v>
      </c>
      <c r="T11" s="65">
        <v>5</v>
      </c>
      <c r="U11" s="65">
        <v>6</v>
      </c>
      <c r="V11" s="209"/>
      <c r="W11" s="202"/>
      <c r="X11" s="202"/>
      <c r="Y11" s="204"/>
      <c r="AA11" s="92">
        <v>77</v>
      </c>
      <c r="AB11" s="92">
        <v>67</v>
      </c>
      <c r="AC11" s="92">
        <v>60</v>
      </c>
      <c r="AD11" s="92">
        <v>54</v>
      </c>
      <c r="AE11" s="92">
        <v>48</v>
      </c>
      <c r="AF11" s="93">
        <v>42</v>
      </c>
      <c r="AG11" s="94"/>
      <c r="AH11" s="94"/>
      <c r="AI11" s="95"/>
    </row>
    <row r="12" spans="1:38" ht="15.75" customHeight="1" x14ac:dyDescent="0.2">
      <c r="A12" s="82">
        <v>1</v>
      </c>
      <c r="B12" s="82">
        <v>1</v>
      </c>
      <c r="C12" s="82"/>
      <c r="D12" s="30" t="s">
        <v>147</v>
      </c>
      <c r="E12" s="33" t="s">
        <v>148</v>
      </c>
      <c r="F12" s="33" t="s">
        <v>98</v>
      </c>
      <c r="G12" s="30" t="s">
        <v>149</v>
      </c>
      <c r="H12" s="19" t="s">
        <v>93</v>
      </c>
      <c r="I12" s="19" t="s">
        <v>151</v>
      </c>
      <c r="J12" s="75">
        <v>6414</v>
      </c>
      <c r="K12" s="75">
        <v>6463</v>
      </c>
      <c r="L12" s="75">
        <v>6456</v>
      </c>
      <c r="M12" s="75"/>
      <c r="N12" s="75"/>
      <c r="O12" s="76">
        <v>6318</v>
      </c>
      <c r="P12" s="77">
        <v>64.14</v>
      </c>
      <c r="Q12" s="77">
        <v>64.63</v>
      </c>
      <c r="R12" s="77">
        <v>64.56</v>
      </c>
      <c r="S12" s="77" t="s">
        <v>425</v>
      </c>
      <c r="T12" s="77" t="s">
        <v>423</v>
      </c>
      <c r="U12" s="77">
        <v>63.18</v>
      </c>
      <c r="V12" s="81">
        <v>64.63</v>
      </c>
      <c r="W12" s="85" t="s">
        <v>99</v>
      </c>
      <c r="X12" s="19">
        <v>0</v>
      </c>
      <c r="Y12" s="30" t="s">
        <v>150</v>
      </c>
      <c r="Z12" s="154" t="s">
        <v>312</v>
      </c>
    </row>
    <row r="13" spans="1:38" ht="12.75" customHeight="1" x14ac:dyDescent="0.2">
      <c r="AA13" s="31"/>
      <c r="AB13" s="31"/>
      <c r="AC13" s="36"/>
      <c r="AD13" s="36"/>
      <c r="AE13" s="36"/>
      <c r="AF13" s="36"/>
      <c r="AG13" s="36"/>
      <c r="AH13" s="36"/>
      <c r="AI13" s="31"/>
      <c r="AJ13" s="31"/>
      <c r="AK13" s="31"/>
      <c r="AL13" s="31"/>
    </row>
    <row r="14" spans="1:38" ht="12.75" customHeight="1" x14ac:dyDescent="0.2">
      <c r="AA14" s="31"/>
      <c r="AB14" s="31"/>
      <c r="AC14" s="36"/>
      <c r="AD14" s="36"/>
      <c r="AE14" s="36"/>
      <c r="AF14" s="36"/>
      <c r="AG14" s="36"/>
      <c r="AH14" s="36"/>
      <c r="AI14" s="31"/>
      <c r="AJ14" s="31"/>
      <c r="AK14" s="31"/>
      <c r="AL14" s="31"/>
    </row>
    <row r="15" spans="1:38" ht="12.75" customHeight="1" x14ac:dyDescent="0.2">
      <c r="AA15" s="31"/>
      <c r="AB15" s="31"/>
      <c r="AC15" s="36"/>
      <c r="AD15" s="36"/>
      <c r="AE15" s="36"/>
      <c r="AF15" s="36"/>
      <c r="AG15" s="36"/>
      <c r="AH15" s="36"/>
      <c r="AI15" s="31"/>
      <c r="AJ15" s="31"/>
      <c r="AK15" s="31"/>
      <c r="AL15" s="31"/>
    </row>
    <row r="16" spans="1:38" ht="12.75" customHeight="1" x14ac:dyDescent="0.2">
      <c r="AA16" s="31"/>
      <c r="AB16" s="31"/>
      <c r="AC16" s="36"/>
      <c r="AD16" s="36"/>
      <c r="AE16" s="36"/>
      <c r="AF16" s="36"/>
      <c r="AG16" s="36"/>
      <c r="AH16" s="36"/>
      <c r="AI16" s="31"/>
      <c r="AJ16" s="31"/>
      <c r="AK16" s="31"/>
      <c r="AL16" s="31"/>
    </row>
    <row r="17" spans="27:38" ht="12.75" customHeight="1" x14ac:dyDescent="0.2">
      <c r="AA17" s="31"/>
      <c r="AB17" s="31"/>
      <c r="AC17" s="36"/>
      <c r="AD17" s="36"/>
      <c r="AE17" s="36"/>
      <c r="AF17" s="36"/>
      <c r="AG17" s="36"/>
      <c r="AH17" s="36"/>
      <c r="AI17" s="31"/>
      <c r="AJ17" s="31"/>
      <c r="AK17" s="31"/>
      <c r="AL17" s="31"/>
    </row>
    <row r="18" spans="27:38" ht="12.75" customHeight="1" x14ac:dyDescent="0.2">
      <c r="AA18" s="31"/>
      <c r="AB18" s="31"/>
      <c r="AC18" s="36"/>
      <c r="AD18" s="36"/>
      <c r="AE18" s="36"/>
      <c r="AF18" s="36"/>
      <c r="AG18" s="36"/>
      <c r="AH18" s="36"/>
      <c r="AI18" s="31"/>
      <c r="AJ18" s="31"/>
      <c r="AK18" s="31"/>
      <c r="AL18" s="31"/>
    </row>
    <row r="19" spans="27:38" ht="12.75" customHeight="1" x14ac:dyDescent="0.2">
      <c r="AA19" s="31"/>
      <c r="AB19" s="31"/>
      <c r="AC19" s="36"/>
      <c r="AD19" s="36"/>
      <c r="AE19" s="36"/>
      <c r="AF19" s="36"/>
      <c r="AG19" s="36"/>
      <c r="AH19" s="36"/>
      <c r="AI19" s="31"/>
      <c r="AJ19" s="31"/>
      <c r="AK19" s="31"/>
      <c r="AL19" s="31"/>
    </row>
    <row r="20" spans="27:38" ht="12.75" customHeight="1" x14ac:dyDescent="0.2">
      <c r="AA20" s="31"/>
      <c r="AB20" s="31"/>
      <c r="AC20" s="36"/>
      <c r="AD20" s="36"/>
      <c r="AE20" s="36"/>
      <c r="AF20" s="36"/>
      <c r="AG20" s="36"/>
      <c r="AH20" s="36"/>
      <c r="AI20" s="31"/>
      <c r="AJ20" s="31"/>
      <c r="AK20" s="31"/>
      <c r="AL20" s="31"/>
    </row>
    <row r="21" spans="27:38" ht="12.75" customHeight="1" x14ac:dyDescent="0.2">
      <c r="AA21" s="31"/>
      <c r="AB21" s="31"/>
      <c r="AC21" s="36"/>
      <c r="AD21" s="36"/>
      <c r="AE21" s="36"/>
      <c r="AF21" s="36"/>
      <c r="AG21" s="36"/>
      <c r="AH21" s="36"/>
      <c r="AI21" s="31"/>
      <c r="AJ21" s="31"/>
      <c r="AK21" s="31"/>
      <c r="AL21" s="31"/>
    </row>
  </sheetData>
  <mergeCells count="23">
    <mergeCell ref="P10:U10"/>
    <mergeCell ref="A4:Y4"/>
    <mergeCell ref="A1:Y1"/>
    <mergeCell ref="A2:Y2"/>
    <mergeCell ref="A3:Y3"/>
    <mergeCell ref="A6:Y6"/>
    <mergeCell ref="A5:Y5"/>
    <mergeCell ref="Y10:Y11"/>
    <mergeCell ref="W10:W11"/>
    <mergeCell ref="X10:X11"/>
    <mergeCell ref="A7:D7"/>
    <mergeCell ref="V10:V11"/>
    <mergeCell ref="H7:P7"/>
    <mergeCell ref="A10:A11"/>
    <mergeCell ref="D10:D11"/>
    <mergeCell ref="E10:E11"/>
    <mergeCell ref="F10:F11"/>
    <mergeCell ref="A8:D8"/>
    <mergeCell ref="H9:I9"/>
    <mergeCell ref="G10:G11"/>
    <mergeCell ref="B10:C10"/>
    <mergeCell ref="H10:H11"/>
    <mergeCell ref="I10:I11"/>
  </mergeCells>
  <phoneticPr fontId="1" type="noConversion"/>
  <printOptions horizontalCentered="1"/>
  <pageMargins left="0.39370078740157483" right="0" top="0.78740157480314965" bottom="0.19685039370078741" header="0.51181102362204722" footer="0.51181102362204722"/>
  <pageSetup paperSize="9" scale="9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8" enableFormatConditionsCalculation="0">
    <tabColor indexed="40"/>
  </sheetPr>
  <dimension ref="A1:AL34"/>
  <sheetViews>
    <sheetView topLeftCell="A4" zoomScale="85" zoomScaleNormal="85" workbookViewId="0">
      <selection activeCell="D12" sqref="D12"/>
    </sheetView>
  </sheetViews>
  <sheetFormatPr defaultRowHeight="12.75" outlineLevelCol="1" x14ac:dyDescent="0.2"/>
  <cols>
    <col min="1" max="1" width="4.42578125" style="12" customWidth="1"/>
    <col min="2" max="2" width="5.28515625" style="12" bestFit="1" customWidth="1"/>
    <col min="3" max="3" width="6.5703125" style="12" bestFit="1" customWidth="1"/>
    <col min="4" max="4" width="14.140625" style="15" customWidth="1"/>
    <col min="5" max="5" width="8.7109375" style="16" customWidth="1"/>
    <col min="6" max="6" width="5.42578125" style="16" customWidth="1"/>
    <col min="7" max="7" width="17.42578125" style="15" customWidth="1"/>
    <col min="8" max="8" width="6.7109375" style="15" customWidth="1"/>
    <col min="9" max="9" width="15.7109375" style="15" customWidth="1"/>
    <col min="10" max="15" width="6.5703125" style="15" hidden="1" customWidth="1" outlineLevel="1"/>
    <col min="16" max="16" width="5.85546875" style="15" customWidth="1" collapsed="1"/>
    <col min="17" max="21" width="5.85546875" style="15" customWidth="1"/>
    <col min="22" max="22" width="6.140625" style="15" bestFit="1" customWidth="1"/>
    <col min="23" max="23" width="6.42578125" style="15" customWidth="1"/>
    <col min="24" max="24" width="7" style="15" hidden="1" customWidth="1"/>
    <col min="25" max="25" width="20.42578125" style="15" customWidth="1"/>
    <col min="26" max="26" width="8" style="15" hidden="1" customWidth="1" outlineLevel="1"/>
    <col min="27" max="28" width="6.5703125" style="15" hidden="1" customWidth="1" outlineLevel="1"/>
    <col min="29" max="34" width="6.5703125" style="16" hidden="1" customWidth="1" outlineLevel="1"/>
    <col min="35" max="35" width="6.5703125" style="15" hidden="1" customWidth="1" outlineLevel="1"/>
    <col min="36" max="36" width="11.42578125" style="15" customWidth="1" collapsed="1"/>
    <col min="37" max="37" width="3.5703125" style="15" customWidth="1"/>
    <col min="38" max="16384" width="9.140625" style="15"/>
  </cols>
  <sheetData>
    <row r="1" spans="1:38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AC1" s="15"/>
      <c r="AD1" s="104"/>
      <c r="AE1" s="105"/>
      <c r="AF1" s="15"/>
      <c r="AG1" s="15"/>
      <c r="AH1" s="15"/>
    </row>
    <row r="2" spans="1:38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AC2" s="15"/>
      <c r="AD2" s="104"/>
      <c r="AE2" s="105"/>
      <c r="AF2" s="15"/>
      <c r="AG2" s="15"/>
      <c r="AH2" s="15"/>
    </row>
    <row r="3" spans="1:38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AC3" s="15"/>
      <c r="AD3" s="104"/>
      <c r="AE3" s="105"/>
      <c r="AF3" s="15"/>
      <c r="AG3" s="15"/>
      <c r="AH3" s="15"/>
    </row>
    <row r="4" spans="1:38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AC4" s="15"/>
      <c r="AD4" s="104"/>
      <c r="AE4" s="105"/>
      <c r="AF4" s="15"/>
      <c r="AG4" s="15"/>
      <c r="AH4" s="15"/>
    </row>
    <row r="5" spans="1:38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AC5" s="15"/>
      <c r="AD5" s="104"/>
      <c r="AE5" s="105"/>
      <c r="AF5" s="15"/>
      <c r="AG5" s="15"/>
      <c r="AH5" s="15"/>
    </row>
    <row r="6" spans="1:38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AD6" s="104"/>
      <c r="AE6" s="105"/>
    </row>
    <row r="7" spans="1:38" ht="12.75" customHeight="1" x14ac:dyDescent="0.2">
      <c r="A7" s="177" t="s">
        <v>35</v>
      </c>
      <c r="B7" s="177"/>
      <c r="C7" s="177"/>
      <c r="D7" s="177"/>
      <c r="F7" s="14"/>
      <c r="G7" s="1"/>
      <c r="H7" s="197"/>
      <c r="I7" s="197"/>
      <c r="J7" s="197"/>
      <c r="K7" s="197"/>
      <c r="L7" s="197"/>
      <c r="M7" s="197"/>
      <c r="N7" s="197"/>
      <c r="O7" s="197"/>
      <c r="P7" s="197"/>
      <c r="Q7" s="12"/>
      <c r="R7" s="12"/>
      <c r="S7" s="12"/>
      <c r="T7" s="12"/>
      <c r="U7" s="12"/>
      <c r="V7" s="16"/>
      <c r="W7" s="16"/>
      <c r="Z7" s="15" t="s">
        <v>30</v>
      </c>
      <c r="AD7" s="104"/>
      <c r="AE7" s="105"/>
    </row>
    <row r="8" spans="1:38" ht="12.75" customHeight="1" x14ac:dyDescent="0.2">
      <c r="A8" s="177"/>
      <c r="B8" s="177"/>
      <c r="C8" s="177"/>
      <c r="D8" s="177"/>
      <c r="F8" s="14"/>
      <c r="G8" s="1"/>
      <c r="U8" s="146" t="s">
        <v>83</v>
      </c>
      <c r="Y8" s="141" t="s">
        <v>480</v>
      </c>
      <c r="AD8" s="104"/>
      <c r="AE8" s="105"/>
    </row>
    <row r="9" spans="1:38" x14ac:dyDescent="0.2">
      <c r="A9" s="2" t="s">
        <v>68</v>
      </c>
      <c r="B9" s="2"/>
      <c r="C9" s="2"/>
      <c r="F9" s="14"/>
      <c r="G9" s="1"/>
      <c r="H9" s="174"/>
      <c r="I9" s="174"/>
      <c r="J9" s="71"/>
      <c r="K9" s="71"/>
      <c r="L9" s="71"/>
      <c r="M9" s="71"/>
      <c r="N9" s="71"/>
      <c r="O9" s="71"/>
      <c r="P9" s="131" t="s">
        <v>61</v>
      </c>
      <c r="Q9" s="131"/>
      <c r="R9" s="131"/>
      <c r="S9" s="131"/>
      <c r="T9" s="131"/>
      <c r="V9" s="123"/>
      <c r="W9" s="127" t="s">
        <v>405</v>
      </c>
      <c r="Y9" s="67" t="s">
        <v>87</v>
      </c>
    </row>
    <row r="10" spans="1:38" ht="13.5" thickBot="1" x14ac:dyDescent="0.25">
      <c r="A10" s="178" t="s">
        <v>41</v>
      </c>
      <c r="B10" s="178" t="s">
        <v>92</v>
      </c>
      <c r="C10" s="178"/>
      <c r="D10" s="181" t="s">
        <v>38</v>
      </c>
      <c r="E10" s="181" t="s">
        <v>10</v>
      </c>
      <c r="F10" s="196" t="s">
        <v>16</v>
      </c>
      <c r="G10" s="181" t="s">
        <v>63</v>
      </c>
      <c r="H10" s="199" t="s">
        <v>64</v>
      </c>
      <c r="I10" s="183" t="s">
        <v>65</v>
      </c>
      <c r="J10" s="73"/>
      <c r="K10" s="73"/>
      <c r="L10" s="73"/>
      <c r="M10" s="73"/>
      <c r="N10" s="73"/>
      <c r="O10" s="73"/>
      <c r="P10" s="205" t="s">
        <v>17</v>
      </c>
      <c r="Q10" s="206"/>
      <c r="R10" s="206"/>
      <c r="S10" s="206"/>
      <c r="T10" s="206"/>
      <c r="U10" s="207"/>
      <c r="V10" s="208" t="s">
        <v>18</v>
      </c>
      <c r="W10" s="201" t="s">
        <v>19</v>
      </c>
      <c r="X10" s="201" t="s">
        <v>6</v>
      </c>
      <c r="Y10" s="203" t="s">
        <v>7</v>
      </c>
      <c r="AA10" s="109" t="s">
        <v>71</v>
      </c>
      <c r="AB10" s="109" t="s">
        <v>72</v>
      </c>
      <c r="AC10" s="109" t="s">
        <v>73</v>
      </c>
      <c r="AD10" s="109">
        <v>1</v>
      </c>
      <c r="AE10" s="109">
        <v>2</v>
      </c>
      <c r="AF10" s="109" t="s">
        <v>23</v>
      </c>
      <c r="AG10" s="109" t="s">
        <v>74</v>
      </c>
      <c r="AH10" s="109" t="s">
        <v>75</v>
      </c>
      <c r="AI10" s="109" t="s">
        <v>76</v>
      </c>
    </row>
    <row r="11" spans="1:38" ht="15.75" x14ac:dyDescent="0.2">
      <c r="A11" s="178"/>
      <c r="B11" s="143" t="s">
        <v>93</v>
      </c>
      <c r="C11" s="143" t="s">
        <v>94</v>
      </c>
      <c r="D11" s="181"/>
      <c r="E11" s="181"/>
      <c r="F11" s="181"/>
      <c r="G11" s="181"/>
      <c r="H11" s="200"/>
      <c r="I11" s="184"/>
      <c r="J11" s="72"/>
      <c r="K11" s="72"/>
      <c r="L11" s="72"/>
      <c r="M11" s="72"/>
      <c r="N11" s="72"/>
      <c r="O11" s="72"/>
      <c r="P11" s="63">
        <v>1</v>
      </c>
      <c r="Q11" s="63">
        <v>2</v>
      </c>
      <c r="R11" s="63">
        <v>3</v>
      </c>
      <c r="S11" s="64">
        <v>4</v>
      </c>
      <c r="T11" s="65">
        <v>5</v>
      </c>
      <c r="U11" s="65">
        <v>6</v>
      </c>
      <c r="V11" s="209"/>
      <c r="W11" s="202"/>
      <c r="X11" s="202"/>
      <c r="Y11" s="204"/>
      <c r="AA11" s="92">
        <v>79</v>
      </c>
      <c r="AB11" s="92">
        <v>71</v>
      </c>
      <c r="AC11" s="92">
        <v>64</v>
      </c>
      <c r="AD11" s="93">
        <v>58</v>
      </c>
      <c r="AE11" s="93">
        <v>52</v>
      </c>
      <c r="AF11" s="93">
        <v>43</v>
      </c>
      <c r="AG11" s="93">
        <v>40</v>
      </c>
      <c r="AH11" s="94"/>
      <c r="AI11" s="95"/>
    </row>
    <row r="12" spans="1:38" ht="22.5" x14ac:dyDescent="0.2">
      <c r="A12" s="82">
        <v>1</v>
      </c>
      <c r="B12" s="82"/>
      <c r="C12" s="82">
        <v>1</v>
      </c>
      <c r="D12" s="30" t="s">
        <v>267</v>
      </c>
      <c r="E12" s="33" t="s">
        <v>268</v>
      </c>
      <c r="F12" s="33" t="s">
        <v>98</v>
      </c>
      <c r="G12" s="30" t="s">
        <v>266</v>
      </c>
      <c r="H12" s="19" t="s">
        <v>94</v>
      </c>
      <c r="I12" s="19" t="s">
        <v>100</v>
      </c>
      <c r="J12" s="75">
        <v>6717</v>
      </c>
      <c r="K12" s="75">
        <v>7050</v>
      </c>
      <c r="L12" s="75">
        <v>6965</v>
      </c>
      <c r="M12" s="75">
        <v>6703</v>
      </c>
      <c r="N12" s="75"/>
      <c r="O12" s="76"/>
      <c r="P12" s="77">
        <v>67.17</v>
      </c>
      <c r="Q12" s="77">
        <v>70.5</v>
      </c>
      <c r="R12" s="77">
        <v>69.650000000000006</v>
      </c>
      <c r="S12" s="77">
        <v>67.03</v>
      </c>
      <c r="T12" s="77" t="s">
        <v>425</v>
      </c>
      <c r="U12" s="77" t="s">
        <v>425</v>
      </c>
      <c r="V12" s="81">
        <v>70.5</v>
      </c>
      <c r="W12" s="85" t="s">
        <v>99</v>
      </c>
      <c r="X12" s="19">
        <v>0</v>
      </c>
      <c r="Y12" s="30" t="s">
        <v>269</v>
      </c>
      <c r="Z12" s="151" t="s">
        <v>401</v>
      </c>
    </row>
    <row r="13" spans="1:38" ht="22.5" x14ac:dyDescent="0.2">
      <c r="A13" s="82">
        <v>2</v>
      </c>
      <c r="B13" s="82"/>
      <c r="C13" s="82">
        <v>2</v>
      </c>
      <c r="D13" s="30" t="s">
        <v>490</v>
      </c>
      <c r="E13" s="33" t="s">
        <v>141</v>
      </c>
      <c r="F13" s="33" t="s">
        <v>98</v>
      </c>
      <c r="G13" s="30" t="s">
        <v>139</v>
      </c>
      <c r="H13" s="19" t="s">
        <v>94</v>
      </c>
      <c r="I13" s="19" t="s">
        <v>103</v>
      </c>
      <c r="J13" s="75"/>
      <c r="K13" s="75">
        <v>6448</v>
      </c>
      <c r="L13" s="75"/>
      <c r="M13" s="75">
        <v>6331</v>
      </c>
      <c r="N13" s="75">
        <v>6752</v>
      </c>
      <c r="O13" s="76">
        <v>6410</v>
      </c>
      <c r="P13" s="77" t="s">
        <v>425</v>
      </c>
      <c r="Q13" s="77">
        <v>64.48</v>
      </c>
      <c r="R13" s="77" t="s">
        <v>425</v>
      </c>
      <c r="S13" s="77">
        <v>63.31</v>
      </c>
      <c r="T13" s="77">
        <v>67.52</v>
      </c>
      <c r="U13" s="77">
        <v>64.099999999999994</v>
      </c>
      <c r="V13" s="81">
        <v>67.52</v>
      </c>
      <c r="W13" s="85" t="s">
        <v>99</v>
      </c>
      <c r="X13" s="19">
        <v>0</v>
      </c>
      <c r="Y13" s="30" t="s">
        <v>142</v>
      </c>
      <c r="Z13" s="151" t="s">
        <v>333</v>
      </c>
    </row>
    <row r="14" spans="1:38" ht="22.5" x14ac:dyDescent="0.2">
      <c r="A14" s="82">
        <v>3</v>
      </c>
      <c r="B14" s="82">
        <v>1</v>
      </c>
      <c r="C14" s="82"/>
      <c r="D14" s="30" t="s">
        <v>158</v>
      </c>
      <c r="E14" s="33" t="s">
        <v>159</v>
      </c>
      <c r="F14" s="33" t="s">
        <v>23</v>
      </c>
      <c r="G14" s="30" t="s">
        <v>149</v>
      </c>
      <c r="H14" s="19" t="s">
        <v>93</v>
      </c>
      <c r="I14" s="19" t="s">
        <v>364</v>
      </c>
      <c r="J14" s="75">
        <v>4830</v>
      </c>
      <c r="K14" s="75">
        <v>4457</v>
      </c>
      <c r="L14" s="75">
        <v>4401</v>
      </c>
      <c r="M14" s="75">
        <v>4500</v>
      </c>
      <c r="N14" s="75">
        <v>4509</v>
      </c>
      <c r="O14" s="75">
        <v>4364</v>
      </c>
      <c r="P14" s="77">
        <v>48.3</v>
      </c>
      <c r="Q14" s="77">
        <v>44.57</v>
      </c>
      <c r="R14" s="77">
        <v>44.01</v>
      </c>
      <c r="S14" s="77">
        <v>45</v>
      </c>
      <c r="T14" s="77">
        <v>45.09</v>
      </c>
      <c r="U14" s="77">
        <v>43.64</v>
      </c>
      <c r="V14" s="81">
        <v>48.3</v>
      </c>
      <c r="W14" s="85" t="s">
        <v>23</v>
      </c>
      <c r="X14" s="19">
        <v>0</v>
      </c>
      <c r="Y14" s="30" t="s">
        <v>160</v>
      </c>
      <c r="Z14" s="151" t="s">
        <v>363</v>
      </c>
    </row>
    <row r="15" spans="1:38" ht="22.5" x14ac:dyDescent="0.2">
      <c r="A15" s="82">
        <v>4</v>
      </c>
      <c r="B15" s="82"/>
      <c r="C15" s="82">
        <v>3</v>
      </c>
      <c r="D15" s="30" t="s">
        <v>122</v>
      </c>
      <c r="E15" s="33" t="s">
        <v>123</v>
      </c>
      <c r="F15" s="33" t="s">
        <v>21</v>
      </c>
      <c r="G15" s="30" t="s">
        <v>120</v>
      </c>
      <c r="H15" s="19" t="s">
        <v>94</v>
      </c>
      <c r="I15" s="19" t="s">
        <v>125</v>
      </c>
      <c r="J15" s="75"/>
      <c r="K15" s="75">
        <v>3855</v>
      </c>
      <c r="L15" s="75">
        <v>4395</v>
      </c>
      <c r="M15" s="75">
        <v>4226</v>
      </c>
      <c r="N15" s="75"/>
      <c r="O15" s="75">
        <v>4322</v>
      </c>
      <c r="P15" s="77" t="s">
        <v>425</v>
      </c>
      <c r="Q15" s="77">
        <v>38.549999999999997</v>
      </c>
      <c r="R15" s="77">
        <v>43.95</v>
      </c>
      <c r="S15" s="77">
        <v>42.26</v>
      </c>
      <c r="T15" s="77" t="s">
        <v>425</v>
      </c>
      <c r="U15" s="77">
        <v>43.22</v>
      </c>
      <c r="V15" s="81">
        <v>43.95</v>
      </c>
      <c r="W15" s="85" t="s">
        <v>23</v>
      </c>
      <c r="X15" s="19">
        <v>0</v>
      </c>
      <c r="Y15" s="30" t="s">
        <v>124</v>
      </c>
      <c r="Z15" s="151" t="s">
        <v>395</v>
      </c>
    </row>
    <row r="16" spans="1:38" s="21" customFormat="1" x14ac:dyDescent="0.2">
      <c r="A16" s="24"/>
      <c r="B16" s="24"/>
      <c r="C16" s="24"/>
      <c r="E16" s="20"/>
      <c r="F16" s="20"/>
      <c r="AA16" s="40"/>
      <c r="AB16" s="41"/>
      <c r="AC16" s="40"/>
      <c r="AD16" s="40"/>
      <c r="AE16" s="40"/>
      <c r="AF16" s="40"/>
      <c r="AG16" s="40"/>
      <c r="AH16" s="40"/>
      <c r="AI16" s="43"/>
      <c r="AJ16" s="42"/>
      <c r="AK16" s="43"/>
      <c r="AL16" s="43"/>
    </row>
    <row r="17" spans="1:38" s="21" customFormat="1" x14ac:dyDescent="0.2">
      <c r="A17" s="24"/>
      <c r="B17" s="24"/>
      <c r="C17" s="24"/>
      <c r="E17" s="20"/>
      <c r="F17" s="20"/>
      <c r="Z17" s="29"/>
      <c r="AA17" s="40"/>
      <c r="AB17" s="41"/>
      <c r="AC17" s="40"/>
      <c r="AD17" s="40"/>
      <c r="AE17" s="40"/>
      <c r="AF17" s="40"/>
      <c r="AG17" s="40"/>
      <c r="AH17" s="40"/>
      <c r="AI17" s="43"/>
      <c r="AJ17" s="42"/>
      <c r="AK17" s="43"/>
      <c r="AL17" s="43"/>
    </row>
    <row r="18" spans="1:38" s="21" customFormat="1" x14ac:dyDescent="0.2">
      <c r="A18" s="24"/>
      <c r="B18" s="24"/>
      <c r="C18" s="24"/>
      <c r="E18" s="20"/>
      <c r="F18" s="20"/>
      <c r="Z18" s="26"/>
      <c r="AA18" s="40"/>
      <c r="AB18" s="41"/>
      <c r="AC18" s="40"/>
      <c r="AD18" s="40"/>
      <c r="AE18" s="40"/>
      <c r="AF18" s="40"/>
      <c r="AG18" s="40"/>
      <c r="AH18" s="40"/>
      <c r="AI18" s="43"/>
      <c r="AJ18" s="42"/>
      <c r="AK18" s="43"/>
      <c r="AL18" s="43"/>
    </row>
    <row r="19" spans="1:38" x14ac:dyDescent="0.2">
      <c r="Z19" s="4"/>
      <c r="AA19" s="31"/>
      <c r="AB19" s="31"/>
      <c r="AC19" s="36"/>
      <c r="AD19" s="36"/>
      <c r="AE19" s="36"/>
      <c r="AF19" s="36"/>
      <c r="AG19" s="36"/>
      <c r="AH19" s="36"/>
      <c r="AI19" s="31"/>
      <c r="AJ19" s="31"/>
      <c r="AK19" s="31"/>
      <c r="AL19" s="31"/>
    </row>
    <row r="20" spans="1:38" x14ac:dyDescent="0.2">
      <c r="Z20" s="26"/>
      <c r="AA20" s="40"/>
      <c r="AB20" s="41"/>
      <c r="AC20" s="36"/>
      <c r="AD20" s="36"/>
      <c r="AE20" s="36"/>
      <c r="AF20" s="36"/>
      <c r="AG20" s="36"/>
      <c r="AH20" s="36"/>
      <c r="AI20" s="31"/>
      <c r="AJ20" s="42"/>
      <c r="AK20" s="31"/>
      <c r="AL20" s="31"/>
    </row>
    <row r="21" spans="1:38" x14ac:dyDescent="0.2">
      <c r="AA21" s="31"/>
      <c r="AB21" s="31"/>
      <c r="AC21" s="36"/>
      <c r="AD21" s="36"/>
      <c r="AE21" s="36"/>
      <c r="AF21" s="36"/>
      <c r="AG21" s="36"/>
      <c r="AH21" s="36"/>
      <c r="AI21" s="31"/>
      <c r="AJ21" s="31"/>
      <c r="AK21" s="31"/>
      <c r="AL21" s="31"/>
    </row>
    <row r="22" spans="1:38" x14ac:dyDescent="0.2">
      <c r="AA22" s="31"/>
      <c r="AB22" s="31"/>
      <c r="AC22" s="36"/>
      <c r="AD22" s="36"/>
      <c r="AE22" s="36"/>
      <c r="AF22" s="36"/>
      <c r="AG22" s="36"/>
      <c r="AH22" s="36"/>
      <c r="AI22" s="31"/>
      <c r="AJ22" s="31"/>
      <c r="AK22" s="31"/>
      <c r="AL22" s="31"/>
    </row>
    <row r="23" spans="1:38" x14ac:dyDescent="0.2">
      <c r="AA23" s="31"/>
      <c r="AB23" s="31"/>
      <c r="AC23" s="36"/>
      <c r="AD23" s="36"/>
      <c r="AE23" s="36"/>
      <c r="AF23" s="36"/>
      <c r="AG23" s="36"/>
      <c r="AH23" s="36"/>
      <c r="AI23" s="31"/>
      <c r="AJ23" s="31"/>
      <c r="AK23" s="31"/>
      <c r="AL23" s="31"/>
    </row>
    <row r="24" spans="1:38" x14ac:dyDescent="0.2">
      <c r="AA24" s="31"/>
      <c r="AB24" s="31"/>
      <c r="AC24" s="36"/>
      <c r="AD24" s="36"/>
      <c r="AE24" s="36"/>
      <c r="AF24" s="36"/>
      <c r="AG24" s="36"/>
      <c r="AH24" s="36"/>
      <c r="AI24" s="31"/>
      <c r="AJ24" s="31"/>
      <c r="AK24" s="31"/>
      <c r="AL24" s="31"/>
    </row>
    <row r="25" spans="1:38" ht="12.75" customHeight="1" x14ac:dyDescent="0.2">
      <c r="AA25" s="31"/>
      <c r="AB25" s="31"/>
      <c r="AC25" s="36"/>
      <c r="AD25" s="36"/>
      <c r="AE25" s="36"/>
      <c r="AF25" s="36"/>
      <c r="AG25" s="36"/>
      <c r="AH25" s="36"/>
      <c r="AI25" s="31"/>
      <c r="AJ25" s="31"/>
      <c r="AK25" s="31"/>
      <c r="AL25" s="31"/>
    </row>
    <row r="26" spans="1:38" ht="12.75" customHeight="1" x14ac:dyDescent="0.2">
      <c r="AA26" s="31"/>
      <c r="AB26" s="31"/>
      <c r="AC26" s="36"/>
      <c r="AD26" s="36"/>
      <c r="AE26" s="36"/>
      <c r="AF26" s="36"/>
      <c r="AG26" s="36"/>
      <c r="AH26" s="36"/>
      <c r="AI26" s="31"/>
      <c r="AJ26" s="31"/>
      <c r="AK26" s="31"/>
      <c r="AL26" s="31"/>
    </row>
    <row r="27" spans="1:38" ht="12.75" customHeight="1" x14ac:dyDescent="0.2">
      <c r="AA27" s="31"/>
      <c r="AB27" s="31"/>
      <c r="AC27" s="36"/>
      <c r="AD27" s="36"/>
      <c r="AE27" s="36"/>
      <c r="AF27" s="36"/>
      <c r="AG27" s="36"/>
      <c r="AH27" s="36"/>
      <c r="AI27" s="31"/>
      <c r="AJ27" s="31"/>
      <c r="AK27" s="31"/>
      <c r="AL27" s="31"/>
    </row>
    <row r="28" spans="1:38" ht="12.75" customHeight="1" x14ac:dyDescent="0.2">
      <c r="AA28" s="31"/>
      <c r="AB28" s="31"/>
      <c r="AC28" s="36"/>
      <c r="AD28" s="36"/>
      <c r="AE28" s="36"/>
      <c r="AF28" s="36"/>
      <c r="AG28" s="36"/>
      <c r="AH28" s="36"/>
      <c r="AI28" s="31"/>
      <c r="AJ28" s="31"/>
      <c r="AK28" s="31"/>
      <c r="AL28" s="31"/>
    </row>
    <row r="29" spans="1:38" ht="12.75" customHeight="1" x14ac:dyDescent="0.2">
      <c r="AA29" s="31"/>
      <c r="AB29" s="31"/>
      <c r="AC29" s="36"/>
      <c r="AD29" s="36"/>
      <c r="AE29" s="36"/>
      <c r="AF29" s="36"/>
      <c r="AG29" s="36"/>
      <c r="AH29" s="36"/>
      <c r="AI29" s="31"/>
      <c r="AJ29" s="31"/>
      <c r="AK29" s="31"/>
      <c r="AL29" s="31"/>
    </row>
    <row r="30" spans="1:38" ht="12.75" customHeight="1" x14ac:dyDescent="0.2">
      <c r="AA30" s="31"/>
      <c r="AB30" s="31"/>
      <c r="AC30" s="36"/>
      <c r="AD30" s="36"/>
      <c r="AE30" s="36"/>
      <c r="AF30" s="36"/>
      <c r="AG30" s="36"/>
      <c r="AH30" s="36"/>
      <c r="AI30" s="31"/>
      <c r="AJ30" s="31"/>
      <c r="AK30" s="31"/>
      <c r="AL30" s="31"/>
    </row>
    <row r="31" spans="1:38" ht="12.75" customHeight="1" x14ac:dyDescent="0.2">
      <c r="AA31" s="31"/>
      <c r="AB31" s="31"/>
      <c r="AC31" s="36"/>
      <c r="AD31" s="36"/>
      <c r="AE31" s="36"/>
      <c r="AF31" s="36"/>
      <c r="AG31" s="36"/>
      <c r="AH31" s="36"/>
      <c r="AI31" s="31"/>
      <c r="AJ31" s="31"/>
      <c r="AK31" s="31"/>
      <c r="AL31" s="31"/>
    </row>
    <row r="32" spans="1:38" ht="12.75" customHeight="1" x14ac:dyDescent="0.2">
      <c r="AA32" s="31"/>
      <c r="AB32" s="31"/>
      <c r="AC32" s="36"/>
      <c r="AD32" s="36"/>
      <c r="AE32" s="36"/>
      <c r="AF32" s="36"/>
      <c r="AG32" s="36"/>
      <c r="AH32" s="36"/>
      <c r="AI32" s="31"/>
      <c r="AJ32" s="31"/>
      <c r="AK32" s="31"/>
      <c r="AL32" s="31"/>
    </row>
    <row r="33" spans="27:38" ht="12.75" customHeight="1" x14ac:dyDescent="0.2">
      <c r="AA33" s="31"/>
      <c r="AB33" s="31"/>
      <c r="AC33" s="36"/>
      <c r="AD33" s="36"/>
      <c r="AE33" s="36"/>
      <c r="AF33" s="36"/>
      <c r="AG33" s="36"/>
      <c r="AH33" s="36"/>
      <c r="AI33" s="31"/>
      <c r="AJ33" s="31"/>
      <c r="AK33" s="31"/>
      <c r="AL33" s="31"/>
    </row>
    <row r="34" spans="27:38" ht="12.75" customHeight="1" x14ac:dyDescent="0.2">
      <c r="AA34" s="31"/>
      <c r="AB34" s="31"/>
      <c r="AC34" s="36"/>
      <c r="AD34" s="36"/>
      <c r="AE34" s="36"/>
      <c r="AF34" s="36"/>
      <c r="AG34" s="36"/>
      <c r="AH34" s="36"/>
      <c r="AI34" s="31"/>
      <c r="AJ34" s="31"/>
      <c r="AK34" s="31"/>
      <c r="AL34" s="31"/>
    </row>
  </sheetData>
  <sortState ref="A12:XFD15">
    <sortCondition ref="A12"/>
  </sortState>
  <mergeCells count="23">
    <mergeCell ref="A7:D7"/>
    <mergeCell ref="H7:P7"/>
    <mergeCell ref="A5:Y5"/>
    <mergeCell ref="A8:D8"/>
    <mergeCell ref="A1:Y1"/>
    <mergeCell ref="A2:Y2"/>
    <mergeCell ref="A3:Y3"/>
    <mergeCell ref="A6:Y6"/>
    <mergeCell ref="A4:Y4"/>
    <mergeCell ref="H9:I9"/>
    <mergeCell ref="A10:A11"/>
    <mergeCell ref="D10:D11"/>
    <mergeCell ref="E10:E11"/>
    <mergeCell ref="F10:F11"/>
    <mergeCell ref="G10:G11"/>
    <mergeCell ref="H10:H11"/>
    <mergeCell ref="I10:I11"/>
    <mergeCell ref="B10:C10"/>
    <mergeCell ref="Y10:Y11"/>
    <mergeCell ref="P10:U10"/>
    <mergeCell ref="V10:V11"/>
    <mergeCell ref="W10:W11"/>
    <mergeCell ref="X10:X11"/>
  </mergeCells>
  <phoneticPr fontId="1" type="noConversion"/>
  <printOptions horizontalCentered="1"/>
  <pageMargins left="0.39370078740157483" right="0.39370078740157483" top="0.74803149606299213" bottom="0.19685039370078741" header="0.51181102362204722" footer="0.51181102362204722"/>
  <pageSetup paperSize="9" scale="93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0" enableFormatConditionsCalculation="0">
    <tabColor indexed="40"/>
  </sheetPr>
  <dimension ref="A1:AL28"/>
  <sheetViews>
    <sheetView zoomScale="85" zoomScaleNormal="85" workbookViewId="0">
      <selection activeCell="D17" sqref="D17"/>
    </sheetView>
  </sheetViews>
  <sheetFormatPr defaultRowHeight="12.75" outlineLevelCol="1" x14ac:dyDescent="0.2"/>
  <cols>
    <col min="1" max="1" width="4.7109375" style="12" customWidth="1"/>
    <col min="2" max="2" width="5.28515625" style="12" bestFit="1" customWidth="1"/>
    <col min="3" max="3" width="6.5703125" style="12" bestFit="1" customWidth="1"/>
    <col min="4" max="4" width="16.28515625" style="15" customWidth="1"/>
    <col min="5" max="5" width="8.7109375" style="16" customWidth="1"/>
    <col min="6" max="6" width="5.42578125" style="16" customWidth="1"/>
    <col min="7" max="7" width="16.42578125" style="15" customWidth="1"/>
    <col min="8" max="8" width="6.7109375" style="15" customWidth="1"/>
    <col min="9" max="9" width="13.5703125" style="15" customWidth="1"/>
    <col min="10" max="15" width="6" style="15" hidden="1" customWidth="1" outlineLevel="1"/>
    <col min="16" max="16" width="5.5703125" style="15" customWidth="1" collapsed="1"/>
    <col min="17" max="21" width="5.5703125" style="15" customWidth="1"/>
    <col min="22" max="22" width="6.140625" style="15" bestFit="1" customWidth="1"/>
    <col min="23" max="23" width="7.28515625" style="15" customWidth="1"/>
    <col min="24" max="24" width="7" style="15" hidden="1" customWidth="1"/>
    <col min="25" max="25" width="15.42578125" style="15" customWidth="1"/>
    <col min="26" max="26" width="8" style="15" hidden="1" customWidth="1" outlineLevel="1"/>
    <col min="27" max="28" width="6.5703125" style="15" hidden="1" customWidth="1" outlineLevel="1"/>
    <col min="29" max="34" width="6.5703125" style="16" hidden="1" customWidth="1" outlineLevel="1"/>
    <col min="35" max="35" width="6.5703125" style="15" hidden="1" customWidth="1" outlineLevel="1"/>
    <col min="36" max="36" width="11.42578125" style="15" customWidth="1" collapsed="1"/>
    <col min="37" max="37" width="3.5703125" style="15" customWidth="1"/>
    <col min="38" max="16384" width="9.140625" style="15"/>
  </cols>
  <sheetData>
    <row r="1" spans="1:35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AC1" s="15"/>
      <c r="AD1" s="78"/>
      <c r="AE1" s="79"/>
      <c r="AF1" s="15"/>
      <c r="AG1" s="15"/>
      <c r="AH1" s="15"/>
    </row>
    <row r="2" spans="1:35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AC2" s="15"/>
      <c r="AD2" s="78"/>
      <c r="AE2" s="79"/>
      <c r="AF2" s="15"/>
      <c r="AG2" s="15"/>
      <c r="AH2" s="15"/>
    </row>
    <row r="3" spans="1:35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AC3" s="15"/>
      <c r="AD3" s="104"/>
      <c r="AE3" s="105"/>
      <c r="AF3" s="7"/>
      <c r="AG3" s="15"/>
      <c r="AH3" s="15"/>
    </row>
    <row r="4" spans="1:35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AC4" s="15"/>
      <c r="AD4" s="104"/>
      <c r="AE4" s="105"/>
      <c r="AF4" s="7"/>
      <c r="AG4" s="15"/>
      <c r="AH4" s="15"/>
    </row>
    <row r="5" spans="1:35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AC5" s="15"/>
      <c r="AD5" s="104"/>
      <c r="AE5" s="105"/>
      <c r="AF5" s="7"/>
      <c r="AG5" s="15"/>
      <c r="AH5" s="15"/>
    </row>
    <row r="6" spans="1:35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AD6" s="104"/>
      <c r="AE6" s="105"/>
      <c r="AF6" s="17"/>
    </row>
    <row r="7" spans="1:35" ht="12.75" customHeight="1" x14ac:dyDescent="0.2">
      <c r="A7" s="177" t="s">
        <v>36</v>
      </c>
      <c r="B7" s="177"/>
      <c r="C7" s="177"/>
      <c r="D7" s="177"/>
      <c r="F7" s="14"/>
      <c r="G7" s="1"/>
      <c r="H7" s="197"/>
      <c r="I7" s="197"/>
      <c r="J7" s="197"/>
      <c r="K7" s="197"/>
      <c r="L7" s="197"/>
      <c r="M7" s="197"/>
      <c r="N7" s="197"/>
      <c r="O7" s="197"/>
      <c r="P7" s="197"/>
      <c r="Q7" s="12"/>
      <c r="R7" s="12"/>
      <c r="S7" s="12"/>
      <c r="T7" s="12"/>
      <c r="U7" s="12"/>
      <c r="V7" s="16"/>
      <c r="W7" s="16"/>
      <c r="Z7" s="15" t="s">
        <v>30</v>
      </c>
      <c r="AD7" s="104"/>
      <c r="AE7" s="105"/>
      <c r="AF7" s="17"/>
    </row>
    <row r="8" spans="1:35" ht="12.75" customHeight="1" x14ac:dyDescent="0.2">
      <c r="A8" s="177"/>
      <c r="B8" s="177"/>
      <c r="C8" s="177"/>
      <c r="D8" s="177"/>
      <c r="F8" s="14"/>
      <c r="G8" s="1"/>
      <c r="Y8" s="141" t="s">
        <v>480</v>
      </c>
      <c r="AD8" s="104"/>
      <c r="AE8" s="105"/>
      <c r="AF8" s="17"/>
    </row>
    <row r="9" spans="1:35" x14ac:dyDescent="0.2">
      <c r="A9" s="2" t="s">
        <v>68</v>
      </c>
      <c r="B9" s="2"/>
      <c r="C9" s="2"/>
      <c r="F9" s="14"/>
      <c r="G9" s="1"/>
      <c r="H9" s="174"/>
      <c r="I9" s="174"/>
      <c r="J9" s="71"/>
      <c r="K9" s="71"/>
      <c r="L9" s="71"/>
      <c r="M9" s="71"/>
      <c r="N9" s="71"/>
      <c r="O9" s="71"/>
      <c r="P9" s="131" t="s">
        <v>61</v>
      </c>
      <c r="Q9" s="131"/>
      <c r="R9" s="131"/>
      <c r="S9" s="131"/>
      <c r="T9" s="123" t="s">
        <v>84</v>
      </c>
      <c r="V9" s="123"/>
      <c r="W9" s="127" t="s">
        <v>412</v>
      </c>
      <c r="Y9" s="67" t="s">
        <v>87</v>
      </c>
    </row>
    <row r="10" spans="1:35" ht="13.5" thickBot="1" x14ac:dyDescent="0.25">
      <c r="A10" s="178" t="s">
        <v>41</v>
      </c>
      <c r="B10" s="178" t="s">
        <v>92</v>
      </c>
      <c r="C10" s="178"/>
      <c r="D10" s="181" t="s">
        <v>38</v>
      </c>
      <c r="E10" s="181" t="s">
        <v>10</v>
      </c>
      <c r="F10" s="196" t="s">
        <v>16</v>
      </c>
      <c r="G10" s="181" t="s">
        <v>63</v>
      </c>
      <c r="H10" s="199" t="s">
        <v>64</v>
      </c>
      <c r="I10" s="183" t="s">
        <v>65</v>
      </c>
      <c r="J10" s="73"/>
      <c r="K10" s="73"/>
      <c r="L10" s="73"/>
      <c r="M10" s="73"/>
      <c r="N10" s="73"/>
      <c r="O10" s="73"/>
      <c r="P10" s="205" t="s">
        <v>17</v>
      </c>
      <c r="Q10" s="206"/>
      <c r="R10" s="206"/>
      <c r="S10" s="206"/>
      <c r="T10" s="206"/>
      <c r="U10" s="207"/>
      <c r="V10" s="208" t="s">
        <v>18</v>
      </c>
      <c r="W10" s="201" t="s">
        <v>19</v>
      </c>
      <c r="X10" s="201" t="s">
        <v>6</v>
      </c>
      <c r="Y10" s="203" t="s">
        <v>7</v>
      </c>
      <c r="AA10" s="89" t="s">
        <v>71</v>
      </c>
      <c r="AB10" s="89" t="s">
        <v>72</v>
      </c>
      <c r="AC10" s="89" t="s">
        <v>73</v>
      </c>
      <c r="AD10" s="89">
        <v>1</v>
      </c>
      <c r="AE10" s="89">
        <v>2</v>
      </c>
      <c r="AF10" s="89" t="s">
        <v>23</v>
      </c>
      <c r="AG10" s="89" t="s">
        <v>74</v>
      </c>
      <c r="AH10" s="89" t="s">
        <v>75</v>
      </c>
      <c r="AI10" s="89" t="s">
        <v>76</v>
      </c>
    </row>
    <row r="11" spans="1:35" ht="15.75" x14ac:dyDescent="0.2">
      <c r="A11" s="178"/>
      <c r="B11" s="143" t="s">
        <v>93</v>
      </c>
      <c r="C11" s="143" t="s">
        <v>94</v>
      </c>
      <c r="D11" s="181"/>
      <c r="E11" s="181"/>
      <c r="F11" s="181"/>
      <c r="G11" s="181"/>
      <c r="H11" s="200"/>
      <c r="I11" s="184"/>
      <c r="J11" s="72"/>
      <c r="K11" s="72"/>
      <c r="L11" s="72"/>
      <c r="M11" s="72"/>
      <c r="N11" s="72"/>
      <c r="O11" s="72"/>
      <c r="P11" s="63">
        <v>1</v>
      </c>
      <c r="Q11" s="63">
        <v>2</v>
      </c>
      <c r="R11" s="63">
        <v>3</v>
      </c>
      <c r="S11" s="64">
        <v>4</v>
      </c>
      <c r="T11" s="65">
        <v>5</v>
      </c>
      <c r="U11" s="65">
        <v>6</v>
      </c>
      <c r="V11" s="209"/>
      <c r="W11" s="202"/>
      <c r="X11" s="202"/>
      <c r="Y11" s="204"/>
      <c r="AA11" s="92">
        <v>20</v>
      </c>
      <c r="AB11" s="92">
        <v>17.2</v>
      </c>
      <c r="AC11" s="92">
        <v>15.6</v>
      </c>
      <c r="AD11" s="92">
        <v>14</v>
      </c>
      <c r="AE11" s="92">
        <v>12</v>
      </c>
      <c r="AF11" s="93">
        <v>10</v>
      </c>
      <c r="AG11" s="94">
        <v>40</v>
      </c>
      <c r="AH11" s="94">
        <v>40</v>
      </c>
      <c r="AI11" s="95">
        <v>40</v>
      </c>
    </row>
    <row r="12" spans="1:35" ht="22.5" x14ac:dyDescent="0.2">
      <c r="A12" s="82">
        <v>1</v>
      </c>
      <c r="B12" s="82">
        <v>1</v>
      </c>
      <c r="C12" s="82"/>
      <c r="D12" s="30" t="s">
        <v>156</v>
      </c>
      <c r="E12" s="33" t="s">
        <v>157</v>
      </c>
      <c r="F12" s="33" t="s">
        <v>98</v>
      </c>
      <c r="G12" s="30" t="s">
        <v>149</v>
      </c>
      <c r="H12" s="19" t="s">
        <v>93</v>
      </c>
      <c r="I12" s="19" t="s">
        <v>151</v>
      </c>
      <c r="J12" s="75">
        <v>1936</v>
      </c>
      <c r="K12" s="75"/>
      <c r="L12" s="75"/>
      <c r="M12" s="75">
        <v>1958</v>
      </c>
      <c r="N12" s="75">
        <v>1964</v>
      </c>
      <c r="O12" s="76"/>
      <c r="P12" s="77">
        <v>19.36</v>
      </c>
      <c r="Q12" s="77" t="s">
        <v>425</v>
      </c>
      <c r="R12" s="77" t="s">
        <v>425</v>
      </c>
      <c r="S12" s="77">
        <v>19.579999999999998</v>
      </c>
      <c r="T12" s="77">
        <v>19.64</v>
      </c>
      <c r="U12" s="77" t="s">
        <v>425</v>
      </c>
      <c r="V12" s="81">
        <v>19.64</v>
      </c>
      <c r="W12" s="85" t="s">
        <v>98</v>
      </c>
      <c r="X12" s="19">
        <v>0</v>
      </c>
      <c r="Y12" s="30" t="s">
        <v>150</v>
      </c>
      <c r="Z12" s="154" t="s">
        <v>313</v>
      </c>
    </row>
    <row r="13" spans="1:35" x14ac:dyDescent="0.2">
      <c r="A13" s="82">
        <v>2</v>
      </c>
      <c r="B13" s="82">
        <v>2</v>
      </c>
      <c r="C13" s="82"/>
      <c r="D13" s="30" t="s">
        <v>240</v>
      </c>
      <c r="E13" s="33" t="s">
        <v>370</v>
      </c>
      <c r="F13" s="33" t="s">
        <v>99</v>
      </c>
      <c r="G13" s="30" t="s">
        <v>241</v>
      </c>
      <c r="H13" s="19" t="s">
        <v>93</v>
      </c>
      <c r="I13" s="19"/>
      <c r="J13" s="75">
        <v>1708</v>
      </c>
      <c r="K13" s="75">
        <v>1708</v>
      </c>
      <c r="L13" s="75">
        <v>1755</v>
      </c>
      <c r="M13" s="75">
        <v>1752</v>
      </c>
      <c r="N13" s="75">
        <v>1732</v>
      </c>
      <c r="O13" s="76">
        <v>1736</v>
      </c>
      <c r="P13" s="77">
        <v>17.079999999999998</v>
      </c>
      <c r="Q13" s="77">
        <v>17.079999999999998</v>
      </c>
      <c r="R13" s="77">
        <v>17.55</v>
      </c>
      <c r="S13" s="77">
        <v>17.52</v>
      </c>
      <c r="T13" s="77">
        <v>17.32</v>
      </c>
      <c r="U13" s="77">
        <v>17.36</v>
      </c>
      <c r="V13" s="81">
        <v>17.55</v>
      </c>
      <c r="W13" s="85" t="s">
        <v>98</v>
      </c>
      <c r="X13" s="19">
        <v>0</v>
      </c>
      <c r="Y13" s="30" t="s">
        <v>242</v>
      </c>
      <c r="Z13" s="154" t="s">
        <v>369</v>
      </c>
    </row>
    <row r="14" spans="1:35" ht="22.5" x14ac:dyDescent="0.2">
      <c r="A14" s="82">
        <v>3</v>
      </c>
      <c r="B14" s="82"/>
      <c r="C14" s="82">
        <v>1</v>
      </c>
      <c r="D14" s="30" t="s">
        <v>122</v>
      </c>
      <c r="E14" s="33" t="s">
        <v>123</v>
      </c>
      <c r="F14" s="33" t="s">
        <v>22</v>
      </c>
      <c r="G14" s="30" t="s">
        <v>120</v>
      </c>
      <c r="H14" s="19" t="s">
        <v>94</v>
      </c>
      <c r="I14" s="19" t="s">
        <v>125</v>
      </c>
      <c r="J14" s="75">
        <v>1133</v>
      </c>
      <c r="K14" s="75">
        <v>1189</v>
      </c>
      <c r="L14" s="75">
        <v>1161</v>
      </c>
      <c r="M14" s="75"/>
      <c r="N14" s="75">
        <v>1076</v>
      </c>
      <c r="O14" s="75">
        <v>1498</v>
      </c>
      <c r="P14" s="77">
        <v>11.33</v>
      </c>
      <c r="Q14" s="77">
        <v>11.89</v>
      </c>
      <c r="R14" s="77">
        <v>11.61</v>
      </c>
      <c r="S14" s="77" t="s">
        <v>425</v>
      </c>
      <c r="T14" s="77">
        <v>10.76</v>
      </c>
      <c r="U14" s="77">
        <v>14.98</v>
      </c>
      <c r="V14" s="81">
        <v>14.98</v>
      </c>
      <c r="W14" s="85" t="s">
        <v>21</v>
      </c>
      <c r="X14" s="19">
        <v>0</v>
      </c>
      <c r="Y14" s="30" t="s">
        <v>493</v>
      </c>
      <c r="Z14" s="154" t="s">
        <v>395</v>
      </c>
    </row>
    <row r="15" spans="1:35" x14ac:dyDescent="0.2">
      <c r="A15" s="82">
        <v>4</v>
      </c>
      <c r="B15" s="82">
        <v>3</v>
      </c>
      <c r="C15" s="82"/>
      <c r="D15" s="30" t="s">
        <v>154</v>
      </c>
      <c r="E15" s="33" t="s">
        <v>155</v>
      </c>
      <c r="F15" s="33" t="s">
        <v>98</v>
      </c>
      <c r="G15" s="30" t="s">
        <v>149</v>
      </c>
      <c r="H15" s="19" t="s">
        <v>93</v>
      </c>
      <c r="I15" s="19" t="s">
        <v>151</v>
      </c>
      <c r="J15" s="75">
        <v>1424</v>
      </c>
      <c r="K15" s="75"/>
      <c r="L15" s="75">
        <v>1396</v>
      </c>
      <c r="M15" s="75"/>
      <c r="N15" s="75"/>
      <c r="O15" s="75"/>
      <c r="P15" s="77">
        <v>14.24</v>
      </c>
      <c r="Q15" s="77" t="s">
        <v>425</v>
      </c>
      <c r="R15" s="77">
        <v>13.96</v>
      </c>
      <c r="S15" s="77" t="s">
        <v>425</v>
      </c>
      <c r="T15" s="77" t="s">
        <v>425</v>
      </c>
      <c r="U15" s="77" t="s">
        <v>425</v>
      </c>
      <c r="V15" s="81">
        <v>14.24</v>
      </c>
      <c r="W15" s="85" t="s">
        <v>21</v>
      </c>
      <c r="X15" s="19">
        <v>0</v>
      </c>
      <c r="Y15" s="30" t="s">
        <v>150</v>
      </c>
      <c r="Z15" s="15" t="s">
        <v>421</v>
      </c>
    </row>
    <row r="16" spans="1:35" x14ac:dyDescent="0.2">
      <c r="A16" s="82">
        <v>5</v>
      </c>
      <c r="B16" s="82">
        <v>4</v>
      </c>
      <c r="C16" s="82"/>
      <c r="D16" s="30" t="s">
        <v>147</v>
      </c>
      <c r="E16" s="33" t="s">
        <v>148</v>
      </c>
      <c r="F16" s="33" t="s">
        <v>98</v>
      </c>
      <c r="G16" s="30" t="s">
        <v>149</v>
      </c>
      <c r="H16" s="19" t="s">
        <v>93</v>
      </c>
      <c r="I16" s="19" t="s">
        <v>151</v>
      </c>
      <c r="J16" s="75"/>
      <c r="K16" s="75">
        <v>1280</v>
      </c>
      <c r="L16" s="75">
        <v>1311</v>
      </c>
      <c r="M16" s="75"/>
      <c r="N16" s="75"/>
      <c r="O16" s="75"/>
      <c r="P16" s="77" t="s">
        <v>425</v>
      </c>
      <c r="Q16" s="77">
        <v>12.8</v>
      </c>
      <c r="R16" s="77">
        <v>13.11</v>
      </c>
      <c r="S16" s="77" t="s">
        <v>425</v>
      </c>
      <c r="T16" s="77" t="s">
        <v>425</v>
      </c>
      <c r="U16" s="77" t="s">
        <v>425</v>
      </c>
      <c r="V16" s="81">
        <v>13.11</v>
      </c>
      <c r="W16" s="85" t="s">
        <v>22</v>
      </c>
      <c r="X16" s="19">
        <v>0</v>
      </c>
      <c r="Y16" s="30" t="s">
        <v>150</v>
      </c>
      <c r="Z16" s="15" t="s">
        <v>312</v>
      </c>
    </row>
    <row r="17" spans="1:38" x14ac:dyDescent="0.2">
      <c r="A17" s="82">
        <v>6</v>
      </c>
      <c r="B17" s="82">
        <v>5</v>
      </c>
      <c r="C17" s="82"/>
      <c r="D17" s="30" t="s">
        <v>152</v>
      </c>
      <c r="E17" s="33" t="s">
        <v>153</v>
      </c>
      <c r="F17" s="33" t="s">
        <v>22</v>
      </c>
      <c r="G17" s="30" t="s">
        <v>149</v>
      </c>
      <c r="H17" s="19" t="s">
        <v>93</v>
      </c>
      <c r="I17" s="19"/>
      <c r="J17" s="75">
        <v>1112</v>
      </c>
      <c r="K17" s="75">
        <v>1120</v>
      </c>
      <c r="L17" s="75"/>
      <c r="M17" s="75">
        <v>1108</v>
      </c>
      <c r="N17" s="75">
        <v>1201</v>
      </c>
      <c r="O17" s="75"/>
      <c r="P17" s="77">
        <v>11.12</v>
      </c>
      <c r="Q17" s="77">
        <v>11.2</v>
      </c>
      <c r="R17" s="77" t="s">
        <v>425</v>
      </c>
      <c r="S17" s="77">
        <v>11.08</v>
      </c>
      <c r="T17" s="77">
        <v>12.01</v>
      </c>
      <c r="U17" s="77" t="s">
        <v>425</v>
      </c>
      <c r="V17" s="81">
        <v>12.01</v>
      </c>
      <c r="W17" s="85" t="s">
        <v>22</v>
      </c>
      <c r="X17" s="19">
        <v>0</v>
      </c>
      <c r="Y17" s="30" t="s">
        <v>150</v>
      </c>
      <c r="Z17" s="15" t="s">
        <v>447</v>
      </c>
    </row>
    <row r="18" spans="1:38" x14ac:dyDescent="0.2">
      <c r="A18" s="82">
        <v>7</v>
      </c>
      <c r="B18" s="82">
        <v>6</v>
      </c>
      <c r="C18" s="82"/>
      <c r="D18" s="30" t="s">
        <v>444</v>
      </c>
      <c r="E18" s="33" t="s">
        <v>446</v>
      </c>
      <c r="F18" s="33" t="s">
        <v>99</v>
      </c>
      <c r="G18" s="30" t="s">
        <v>149</v>
      </c>
      <c r="H18" s="19" t="s">
        <v>93</v>
      </c>
      <c r="I18" s="19"/>
      <c r="J18" s="75">
        <v>1183</v>
      </c>
      <c r="K18" s="75">
        <v>1192</v>
      </c>
      <c r="L18" s="75"/>
      <c r="M18" s="75">
        <v>1105</v>
      </c>
      <c r="N18" s="75"/>
      <c r="O18" s="75">
        <v>1120</v>
      </c>
      <c r="P18" s="77">
        <v>11.83</v>
      </c>
      <c r="Q18" s="77">
        <v>11.92</v>
      </c>
      <c r="R18" s="77" t="s">
        <v>425</v>
      </c>
      <c r="S18" s="77">
        <v>11.05</v>
      </c>
      <c r="T18" s="77" t="s">
        <v>425</v>
      </c>
      <c r="U18" s="77">
        <v>11.2</v>
      </c>
      <c r="V18" s="81">
        <v>11.92</v>
      </c>
      <c r="W18" s="85" t="s">
        <v>23</v>
      </c>
      <c r="X18" s="19">
        <v>0</v>
      </c>
      <c r="Y18" s="30" t="s">
        <v>150</v>
      </c>
      <c r="Z18" s="15" t="s">
        <v>448</v>
      </c>
    </row>
    <row r="19" spans="1:38" ht="22.5" x14ac:dyDescent="0.2">
      <c r="A19" s="82">
        <v>8</v>
      </c>
      <c r="B19" s="82"/>
      <c r="C19" s="82"/>
      <c r="D19" s="30" t="s">
        <v>443</v>
      </c>
      <c r="E19" s="33" t="s">
        <v>445</v>
      </c>
      <c r="F19" s="33" t="s">
        <v>99</v>
      </c>
      <c r="G19" s="30" t="s">
        <v>241</v>
      </c>
      <c r="H19" s="19" t="s">
        <v>93</v>
      </c>
      <c r="I19" s="19"/>
      <c r="J19" s="75"/>
      <c r="K19" s="75"/>
      <c r="L19" s="75"/>
      <c r="M19" s="75"/>
      <c r="N19" s="75"/>
      <c r="O19" s="75"/>
      <c r="P19" s="77" t="s">
        <v>425</v>
      </c>
      <c r="Q19" s="77" t="s">
        <v>425</v>
      </c>
      <c r="R19" s="77" t="s">
        <v>425</v>
      </c>
      <c r="S19" s="77" t="s">
        <v>425</v>
      </c>
      <c r="T19" s="77" t="s">
        <v>425</v>
      </c>
      <c r="U19" s="77" t="s">
        <v>425</v>
      </c>
      <c r="V19" s="157">
        <v>0</v>
      </c>
      <c r="W19" s="85"/>
      <c r="X19" s="19">
        <v>0</v>
      </c>
      <c r="Y19" s="30"/>
      <c r="Z19" s="15" t="s">
        <v>442</v>
      </c>
    </row>
    <row r="20" spans="1:38" ht="12.75" customHeight="1" x14ac:dyDescent="0.2">
      <c r="AA20" s="31"/>
      <c r="AB20" s="31"/>
      <c r="AC20" s="36"/>
      <c r="AD20" s="36"/>
      <c r="AE20" s="36"/>
      <c r="AF20" s="36"/>
      <c r="AG20" s="36"/>
      <c r="AH20" s="36"/>
      <c r="AI20" s="31"/>
      <c r="AJ20" s="31"/>
      <c r="AK20" s="31"/>
      <c r="AL20" s="31"/>
    </row>
    <row r="21" spans="1:38" ht="12.75" customHeight="1" x14ac:dyDescent="0.2">
      <c r="AA21" s="31"/>
      <c r="AB21" s="31"/>
      <c r="AC21" s="36"/>
      <c r="AD21" s="36"/>
      <c r="AE21" s="36"/>
      <c r="AF21" s="36"/>
      <c r="AG21" s="36"/>
      <c r="AH21" s="36"/>
      <c r="AI21" s="31"/>
      <c r="AJ21" s="31"/>
      <c r="AK21" s="31"/>
      <c r="AL21" s="31"/>
    </row>
    <row r="22" spans="1:38" ht="12.75" customHeight="1" x14ac:dyDescent="0.2">
      <c r="B22" s="163" t="s">
        <v>449</v>
      </c>
      <c r="C22" s="164"/>
      <c r="D22" s="165"/>
      <c r="E22" s="165"/>
      <c r="F22" s="166"/>
      <c r="G22" s="167"/>
      <c r="H22" s="163" t="s">
        <v>450</v>
      </c>
      <c r="I22" s="166"/>
      <c r="J22" s="166"/>
      <c r="K22" s="166"/>
      <c r="L22" s="166"/>
      <c r="M22" s="166"/>
      <c r="N22" s="166"/>
      <c r="O22" s="166"/>
      <c r="P22" s="166"/>
      <c r="Q22" s="168" t="s">
        <v>451</v>
      </c>
      <c r="AA22" s="31"/>
      <c r="AB22" s="31"/>
      <c r="AC22" s="36"/>
      <c r="AD22" s="36"/>
      <c r="AE22" s="36"/>
      <c r="AF22" s="36"/>
      <c r="AG22" s="36"/>
      <c r="AH22" s="36"/>
      <c r="AI22" s="31"/>
      <c r="AJ22" s="31"/>
      <c r="AK22" s="31"/>
      <c r="AL22" s="31"/>
    </row>
    <row r="23" spans="1:38" ht="12.75" customHeight="1" x14ac:dyDescent="0.2">
      <c r="B23" s="163"/>
      <c r="C23" s="164"/>
      <c r="D23" s="165"/>
      <c r="E23" s="165"/>
      <c r="F23" s="166"/>
      <c r="G23" s="167"/>
      <c r="H23" s="163"/>
      <c r="I23" s="166"/>
      <c r="J23" s="166"/>
      <c r="K23" s="166"/>
      <c r="L23" s="166"/>
      <c r="M23" s="166"/>
      <c r="N23" s="166"/>
      <c r="O23" s="166"/>
      <c r="P23" s="166"/>
      <c r="Q23" s="168"/>
      <c r="AA23" s="31"/>
      <c r="AB23" s="31"/>
      <c r="AC23" s="36"/>
      <c r="AD23" s="36"/>
      <c r="AE23" s="36"/>
      <c r="AF23" s="36"/>
      <c r="AG23" s="36"/>
      <c r="AH23" s="36"/>
      <c r="AI23" s="31"/>
      <c r="AJ23" s="31"/>
      <c r="AK23" s="31"/>
      <c r="AL23" s="31"/>
    </row>
    <row r="24" spans="1:38" ht="12.75" customHeight="1" x14ac:dyDescent="0.2">
      <c r="B24" s="163" t="s">
        <v>452</v>
      </c>
      <c r="C24" s="164"/>
      <c r="D24" s="165"/>
      <c r="E24" s="165"/>
      <c r="F24" s="166"/>
      <c r="G24" s="167"/>
      <c r="H24" s="163" t="s">
        <v>453</v>
      </c>
      <c r="I24" s="166"/>
      <c r="J24" s="166"/>
      <c r="K24" s="166"/>
      <c r="L24" s="166"/>
      <c r="M24" s="166"/>
      <c r="N24" s="166"/>
      <c r="O24" s="166"/>
      <c r="P24" s="166"/>
      <c r="Q24" s="168" t="s">
        <v>451</v>
      </c>
      <c r="AA24" s="31"/>
      <c r="AB24" s="31"/>
      <c r="AC24" s="36"/>
      <c r="AD24" s="36"/>
      <c r="AE24" s="36"/>
      <c r="AF24" s="36"/>
      <c r="AG24" s="36"/>
      <c r="AH24" s="36"/>
      <c r="AI24" s="31"/>
      <c r="AJ24" s="31"/>
      <c r="AK24" s="31"/>
      <c r="AL24" s="31"/>
    </row>
    <row r="25" spans="1:38" ht="12.75" customHeight="1" x14ac:dyDescent="0.2">
      <c r="B25" s="165"/>
      <c r="C25" s="169"/>
      <c r="D25" s="165"/>
      <c r="E25" s="165"/>
      <c r="F25" s="167"/>
      <c r="G25" s="167"/>
      <c r="H25" s="165"/>
      <c r="I25" s="167"/>
      <c r="J25" s="166"/>
      <c r="K25" s="166"/>
      <c r="L25" s="166"/>
      <c r="M25" s="166"/>
      <c r="N25" s="166"/>
      <c r="O25" s="166"/>
      <c r="P25" s="166"/>
      <c r="Q25" s="166"/>
      <c r="AA25" s="31"/>
      <c r="AB25" s="31"/>
      <c r="AC25" s="36"/>
      <c r="AD25" s="36"/>
      <c r="AE25" s="36"/>
      <c r="AF25" s="36"/>
      <c r="AG25" s="36"/>
      <c r="AH25" s="36"/>
      <c r="AI25" s="31"/>
      <c r="AJ25" s="31"/>
      <c r="AK25" s="31"/>
      <c r="AL25" s="31"/>
    </row>
    <row r="26" spans="1:38" x14ac:dyDescent="0.2">
      <c r="B26" s="170"/>
      <c r="C26" s="170"/>
      <c r="D26" s="166"/>
      <c r="E26" s="171"/>
      <c r="F26" s="171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</row>
    <row r="27" spans="1:38" x14ac:dyDescent="0.2">
      <c r="B27" s="170"/>
      <c r="C27" s="170"/>
      <c r="D27" s="166"/>
      <c r="E27" s="171"/>
      <c r="F27" s="171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</row>
    <row r="28" spans="1:38" x14ac:dyDescent="0.2">
      <c r="B28" s="170"/>
      <c r="C28" s="170"/>
      <c r="D28" s="166"/>
      <c r="E28" s="171"/>
      <c r="F28" s="171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</row>
  </sheetData>
  <sortState ref="A12:XFD19">
    <sortCondition ref="A12"/>
  </sortState>
  <mergeCells count="23">
    <mergeCell ref="H10:H11"/>
    <mergeCell ref="B10:C10"/>
    <mergeCell ref="A10:A11"/>
    <mergeCell ref="D10:D11"/>
    <mergeCell ref="E10:E11"/>
    <mergeCell ref="F10:F11"/>
    <mergeCell ref="G10:G11"/>
    <mergeCell ref="V10:V11"/>
    <mergeCell ref="W10:W11"/>
    <mergeCell ref="X10:X11"/>
    <mergeCell ref="Y10:Y11"/>
    <mergeCell ref="A1:Y1"/>
    <mergeCell ref="A2:Y2"/>
    <mergeCell ref="A3:Y3"/>
    <mergeCell ref="A6:Y6"/>
    <mergeCell ref="A7:D7"/>
    <mergeCell ref="H7:P7"/>
    <mergeCell ref="A4:Y4"/>
    <mergeCell ref="A5:Y5"/>
    <mergeCell ref="H9:I9"/>
    <mergeCell ref="A8:D8"/>
    <mergeCell ref="I10:I11"/>
    <mergeCell ref="P10:U10"/>
  </mergeCells>
  <phoneticPr fontId="1" type="noConversion"/>
  <printOptions horizontalCentered="1"/>
  <pageMargins left="0" right="0" top="0.78740157480314965" bottom="0.19685039370078741" header="0.51181102362204722" footer="0.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 enableFormatConditionsCalculation="0">
    <tabColor indexed="15"/>
    <pageSetUpPr fitToPage="1"/>
  </sheetPr>
  <dimension ref="A1:AE39"/>
  <sheetViews>
    <sheetView topLeftCell="A2" zoomScale="90" zoomScaleNormal="90" workbookViewId="0">
      <selection activeCell="D14" sqref="D14:D15"/>
    </sheetView>
  </sheetViews>
  <sheetFormatPr defaultColWidth="8.28515625" defaultRowHeight="12.75" outlineLevelCol="1" x14ac:dyDescent="0.2"/>
  <cols>
    <col min="1" max="1" width="5.140625" style="12" customWidth="1"/>
    <col min="2" max="2" width="5.42578125" style="12" bestFit="1" customWidth="1"/>
    <col min="3" max="3" width="6.42578125" style="12" bestFit="1" customWidth="1"/>
    <col min="4" max="4" width="21.7109375" style="15" customWidth="1"/>
    <col min="5" max="5" width="9.28515625" style="16" bestFit="1" customWidth="1"/>
    <col min="6" max="6" width="7.42578125" style="16" customWidth="1"/>
    <col min="7" max="7" width="17.140625" style="15" customWidth="1"/>
    <col min="8" max="8" width="8.28515625" style="15" customWidth="1"/>
    <col min="9" max="9" width="13.7109375" style="15" customWidth="1"/>
    <col min="10" max="10" width="9.5703125" style="15" hidden="1" customWidth="1" outlineLevel="1"/>
    <col min="11" max="11" width="6.85546875" style="16" bestFit="1" customWidth="1" collapsed="1"/>
    <col min="12" max="12" width="4.42578125" style="16" customWidth="1"/>
    <col min="13" max="13" width="6.85546875" style="16" hidden="1" customWidth="1" outlineLevel="1"/>
    <col min="14" max="14" width="5.42578125" style="16" customWidth="1" collapsed="1"/>
    <col min="15" max="17" width="5" style="16" customWidth="1"/>
    <col min="18" max="18" width="6" style="15" customWidth="1"/>
    <col min="19" max="19" width="8.42578125" style="9" hidden="1" customWidth="1"/>
    <col min="20" max="20" width="21" style="15" customWidth="1"/>
    <col min="21" max="30" width="8.28515625" style="15" hidden="1" customWidth="1" outlineLevel="1"/>
    <col min="31" max="31" width="8.28515625" style="15" collapsed="1"/>
    <col min="32" max="16384" width="8.28515625" style="15"/>
  </cols>
  <sheetData>
    <row r="1" spans="1:30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Z1" s="104"/>
      <c r="AA1" s="105"/>
    </row>
    <row r="2" spans="1:30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Z2" s="104"/>
      <c r="AA2" s="105"/>
    </row>
    <row r="3" spans="1:30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Z3" s="104"/>
      <c r="AA3" s="105"/>
    </row>
    <row r="4" spans="1:30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Z4" s="104"/>
      <c r="AA4" s="105"/>
    </row>
    <row r="5" spans="1:30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Z5" s="104"/>
      <c r="AA5" s="105"/>
    </row>
    <row r="6" spans="1:30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Z6" s="104"/>
      <c r="AA6" s="105"/>
    </row>
    <row r="7" spans="1:30" ht="12.75" customHeight="1" x14ac:dyDescent="0.2">
      <c r="A7" s="177" t="s">
        <v>48</v>
      </c>
      <c r="B7" s="177"/>
      <c r="C7" s="177"/>
      <c r="D7" s="177"/>
      <c r="F7" s="14"/>
      <c r="G7" s="1"/>
      <c r="H7" s="124"/>
      <c r="I7" s="124"/>
      <c r="J7" s="110"/>
      <c r="K7" s="122"/>
      <c r="L7" s="122"/>
      <c r="M7" s="122"/>
      <c r="N7" s="122"/>
      <c r="O7" s="122"/>
      <c r="P7" s="122"/>
      <c r="Q7" s="122"/>
      <c r="R7" s="122"/>
      <c r="S7" s="18"/>
      <c r="T7" s="16"/>
      <c r="Z7" s="104"/>
      <c r="AA7" s="105"/>
    </row>
    <row r="8" spans="1:30" ht="12.75" customHeight="1" x14ac:dyDescent="0.2">
      <c r="A8" s="177"/>
      <c r="B8" s="177"/>
      <c r="C8" s="177"/>
      <c r="D8" s="177"/>
      <c r="F8" s="14"/>
      <c r="G8" s="1"/>
      <c r="H8" s="125"/>
      <c r="I8" s="110" t="s">
        <v>28</v>
      </c>
      <c r="J8" s="124"/>
      <c r="K8" s="110"/>
      <c r="L8" s="122" t="s">
        <v>84</v>
      </c>
      <c r="M8" s="122"/>
      <c r="N8" s="122"/>
      <c r="O8" s="122"/>
      <c r="P8" s="122"/>
      <c r="Q8" s="122"/>
      <c r="R8" s="56" t="s">
        <v>441</v>
      </c>
      <c r="T8" s="141" t="s">
        <v>480</v>
      </c>
      <c r="Z8" s="104"/>
      <c r="AA8" s="105"/>
    </row>
    <row r="9" spans="1:30" x14ac:dyDescent="0.2">
      <c r="A9" s="2" t="s">
        <v>68</v>
      </c>
      <c r="B9" s="2"/>
      <c r="C9" s="2"/>
      <c r="F9" s="14"/>
      <c r="G9" s="1"/>
      <c r="I9" s="108" t="s">
        <v>29</v>
      </c>
      <c r="J9" s="125"/>
      <c r="K9" s="108"/>
      <c r="L9" s="123" t="s">
        <v>84</v>
      </c>
      <c r="M9" s="123"/>
      <c r="N9" s="123"/>
      <c r="O9" s="123"/>
      <c r="P9" s="146"/>
      <c r="Q9" s="146"/>
      <c r="R9" s="56" t="s">
        <v>417</v>
      </c>
      <c r="T9" s="67" t="s">
        <v>86</v>
      </c>
      <c r="U9" s="15" t="s">
        <v>8</v>
      </c>
      <c r="V9" s="66" t="s">
        <v>71</v>
      </c>
      <c r="W9" s="66" t="s">
        <v>72</v>
      </c>
      <c r="X9" s="66" t="s">
        <v>73</v>
      </c>
      <c r="Y9" s="66">
        <v>1</v>
      </c>
      <c r="Z9" s="66">
        <v>2</v>
      </c>
      <c r="AA9" s="66" t="s">
        <v>23</v>
      </c>
      <c r="AB9" s="66" t="s">
        <v>74</v>
      </c>
      <c r="AC9" s="66" t="s">
        <v>75</v>
      </c>
      <c r="AD9" s="66" t="s">
        <v>76</v>
      </c>
    </row>
    <row r="10" spans="1:30" ht="15.75" customHeight="1" x14ac:dyDescent="0.2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3</v>
      </c>
      <c r="L10" s="179" t="s">
        <v>70</v>
      </c>
      <c r="M10" s="54"/>
      <c r="N10" s="179" t="s">
        <v>516</v>
      </c>
      <c r="O10" s="179" t="s">
        <v>70</v>
      </c>
      <c r="P10" s="179" t="s">
        <v>517</v>
      </c>
      <c r="Q10" s="179" t="s">
        <v>70</v>
      </c>
      <c r="R10" s="178" t="s">
        <v>5</v>
      </c>
      <c r="S10" s="53" t="s">
        <v>6</v>
      </c>
      <c r="T10" s="180" t="s">
        <v>7</v>
      </c>
      <c r="V10" s="86">
        <v>2075</v>
      </c>
      <c r="W10" s="86">
        <v>2134</v>
      </c>
      <c r="X10" s="86">
        <v>2224</v>
      </c>
      <c r="Y10" s="87">
        <v>2324</v>
      </c>
      <c r="Z10" s="87">
        <v>2444</v>
      </c>
      <c r="AA10" s="87">
        <v>2584</v>
      </c>
      <c r="AB10" s="87">
        <v>2824</v>
      </c>
      <c r="AC10" s="87">
        <v>3074</v>
      </c>
      <c r="AD10" s="88">
        <v>3424</v>
      </c>
    </row>
    <row r="11" spans="1:30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79"/>
      <c r="M11" s="54"/>
      <c r="N11" s="179"/>
      <c r="O11" s="179"/>
      <c r="P11" s="179"/>
      <c r="Q11" s="179"/>
      <c r="R11" s="178"/>
      <c r="S11" s="53"/>
      <c r="T11" s="180"/>
      <c r="V11" s="147"/>
      <c r="W11" s="147"/>
      <c r="X11" s="147"/>
      <c r="Y11" s="145"/>
      <c r="Z11" s="145"/>
      <c r="AA11" s="145"/>
      <c r="AB11" s="145"/>
      <c r="AC11" s="145"/>
      <c r="AD11" s="145"/>
    </row>
    <row r="12" spans="1:30" x14ac:dyDescent="0.2">
      <c r="A12" s="82">
        <v>1</v>
      </c>
      <c r="B12" s="82">
        <v>1</v>
      </c>
      <c r="C12" s="82"/>
      <c r="D12" s="30" t="s">
        <v>190</v>
      </c>
      <c r="E12" s="33" t="s">
        <v>191</v>
      </c>
      <c r="F12" s="33" t="s">
        <v>98</v>
      </c>
      <c r="G12" s="30" t="s">
        <v>149</v>
      </c>
      <c r="H12" s="33" t="s">
        <v>93</v>
      </c>
      <c r="I12" s="19" t="s">
        <v>151</v>
      </c>
      <c r="J12" s="75">
        <v>2129</v>
      </c>
      <c r="K12" s="84" t="s">
        <v>460</v>
      </c>
      <c r="L12" s="84">
        <v>0.2</v>
      </c>
      <c r="M12" s="75">
        <v>2145</v>
      </c>
      <c r="N12" s="84" t="s">
        <v>564</v>
      </c>
      <c r="O12" s="84">
        <v>-0.6</v>
      </c>
      <c r="P12" s="84"/>
      <c r="Q12" s="84"/>
      <c r="R12" s="85" t="s">
        <v>98</v>
      </c>
      <c r="S12" s="19">
        <v>0</v>
      </c>
      <c r="T12" s="30" t="s">
        <v>192</v>
      </c>
      <c r="U12" s="154" t="s">
        <v>56</v>
      </c>
      <c r="V12" s="4"/>
      <c r="W12" s="83">
        <v>2129</v>
      </c>
    </row>
    <row r="13" spans="1:30" x14ac:dyDescent="0.2">
      <c r="A13" s="82">
        <v>2</v>
      </c>
      <c r="B13" s="82">
        <v>2</v>
      </c>
      <c r="C13" s="82"/>
      <c r="D13" s="30" t="s">
        <v>339</v>
      </c>
      <c r="E13" s="33" t="s">
        <v>340</v>
      </c>
      <c r="F13" s="33" t="s">
        <v>98</v>
      </c>
      <c r="G13" s="30" t="s">
        <v>109</v>
      </c>
      <c r="H13" s="33" t="s">
        <v>93</v>
      </c>
      <c r="I13" s="19" t="s">
        <v>111</v>
      </c>
      <c r="J13" s="75">
        <v>2229</v>
      </c>
      <c r="K13" s="84" t="s">
        <v>459</v>
      </c>
      <c r="L13" s="84">
        <v>0.1</v>
      </c>
      <c r="M13" s="75">
        <v>2231</v>
      </c>
      <c r="N13" s="84" t="s">
        <v>565</v>
      </c>
      <c r="O13" s="84">
        <v>-0.6</v>
      </c>
      <c r="P13" s="84"/>
      <c r="Q13" s="84"/>
      <c r="R13" s="85" t="s">
        <v>21</v>
      </c>
      <c r="S13" s="19">
        <v>0</v>
      </c>
      <c r="T13" s="30" t="s">
        <v>116</v>
      </c>
      <c r="U13" s="154" t="s">
        <v>66</v>
      </c>
      <c r="V13" s="3"/>
      <c r="W13" s="83">
        <v>2229</v>
      </c>
    </row>
    <row r="14" spans="1:30" ht="22.5" x14ac:dyDescent="0.2">
      <c r="A14" s="82">
        <v>3</v>
      </c>
      <c r="B14" s="82">
        <v>3</v>
      </c>
      <c r="C14" s="82"/>
      <c r="D14" s="30" t="s">
        <v>193</v>
      </c>
      <c r="E14" s="33" t="s">
        <v>194</v>
      </c>
      <c r="F14" s="33" t="s">
        <v>98</v>
      </c>
      <c r="G14" s="30" t="s">
        <v>149</v>
      </c>
      <c r="H14" s="33" t="s">
        <v>93</v>
      </c>
      <c r="I14" s="19" t="s">
        <v>151</v>
      </c>
      <c r="J14" s="75">
        <v>2193</v>
      </c>
      <c r="K14" s="84" t="s">
        <v>461</v>
      </c>
      <c r="L14" s="84">
        <v>0.2</v>
      </c>
      <c r="M14" s="75"/>
      <c r="N14" s="161" t="s">
        <v>530</v>
      </c>
      <c r="O14" s="84"/>
      <c r="P14" s="84"/>
      <c r="Q14" s="84"/>
      <c r="R14" s="85" t="s">
        <v>99</v>
      </c>
      <c r="S14" s="19">
        <v>0</v>
      </c>
      <c r="T14" s="30" t="s">
        <v>290</v>
      </c>
      <c r="U14" s="154" t="s">
        <v>57</v>
      </c>
      <c r="V14" s="4"/>
      <c r="W14" s="83">
        <v>2193</v>
      </c>
    </row>
    <row r="15" spans="1:30" x14ac:dyDescent="0.2">
      <c r="A15" s="82">
        <v>4</v>
      </c>
      <c r="B15" s="82"/>
      <c r="C15" s="82">
        <v>1</v>
      </c>
      <c r="D15" s="30" t="s">
        <v>270</v>
      </c>
      <c r="E15" s="33" t="s">
        <v>271</v>
      </c>
      <c r="F15" s="33" t="s">
        <v>99</v>
      </c>
      <c r="G15" s="30" t="s">
        <v>266</v>
      </c>
      <c r="H15" s="33" t="s">
        <v>94</v>
      </c>
      <c r="I15" s="19" t="s">
        <v>202</v>
      </c>
      <c r="J15" s="75">
        <v>2265</v>
      </c>
      <c r="K15" s="84" t="s">
        <v>456</v>
      </c>
      <c r="L15" s="84">
        <v>0.3</v>
      </c>
      <c r="M15" s="75">
        <v>2289</v>
      </c>
      <c r="N15" s="84" t="s">
        <v>518</v>
      </c>
      <c r="O15" s="84">
        <v>-0.6</v>
      </c>
      <c r="P15" s="84" t="s">
        <v>518</v>
      </c>
      <c r="Q15" s="84">
        <v>-0.6</v>
      </c>
      <c r="R15" s="85" t="s">
        <v>21</v>
      </c>
      <c r="S15" s="19">
        <v>0</v>
      </c>
      <c r="T15" s="30" t="s">
        <v>272</v>
      </c>
      <c r="U15" s="154" t="s">
        <v>396</v>
      </c>
      <c r="V15" s="4"/>
      <c r="W15" s="83">
        <v>2265</v>
      </c>
    </row>
    <row r="16" spans="1:30" ht="22.5" x14ac:dyDescent="0.2">
      <c r="A16" s="82">
        <v>5</v>
      </c>
      <c r="B16" s="82">
        <v>4</v>
      </c>
      <c r="C16" s="82"/>
      <c r="D16" s="30" t="s">
        <v>188</v>
      </c>
      <c r="E16" s="33" t="s">
        <v>189</v>
      </c>
      <c r="F16" s="33" t="s">
        <v>99</v>
      </c>
      <c r="G16" s="30" t="s">
        <v>149</v>
      </c>
      <c r="H16" s="33" t="s">
        <v>93</v>
      </c>
      <c r="I16" s="19" t="s">
        <v>169</v>
      </c>
      <c r="J16" s="75">
        <v>2288</v>
      </c>
      <c r="K16" s="84" t="s">
        <v>457</v>
      </c>
      <c r="L16" s="84">
        <v>0.3</v>
      </c>
      <c r="M16" s="75">
        <v>2303</v>
      </c>
      <c r="N16" s="84" t="s">
        <v>455</v>
      </c>
      <c r="O16" s="84">
        <v>-0.6</v>
      </c>
      <c r="P16" s="84" t="s">
        <v>455</v>
      </c>
      <c r="Q16" s="84">
        <v>-0.6</v>
      </c>
      <c r="R16" s="85" t="s">
        <v>21</v>
      </c>
      <c r="S16" s="19">
        <v>0</v>
      </c>
      <c r="T16" s="30" t="s">
        <v>186</v>
      </c>
      <c r="U16" s="156" t="s">
        <v>53</v>
      </c>
      <c r="V16" s="4"/>
      <c r="W16" s="83">
        <v>2288</v>
      </c>
    </row>
    <row r="17" spans="1:23" ht="22.5" x14ac:dyDescent="0.2">
      <c r="A17" s="82">
        <v>6</v>
      </c>
      <c r="B17" s="82"/>
      <c r="C17" s="82">
        <v>2</v>
      </c>
      <c r="D17" s="30" t="s">
        <v>314</v>
      </c>
      <c r="E17" s="33" t="s">
        <v>254</v>
      </c>
      <c r="F17" s="33" t="s">
        <v>99</v>
      </c>
      <c r="G17" s="30" t="s">
        <v>255</v>
      </c>
      <c r="H17" s="33" t="s">
        <v>94</v>
      </c>
      <c r="I17" s="19" t="s">
        <v>102</v>
      </c>
      <c r="J17" s="75">
        <v>2303</v>
      </c>
      <c r="K17" s="84" t="s">
        <v>455</v>
      </c>
      <c r="L17" s="84">
        <v>0.1</v>
      </c>
      <c r="M17" s="75"/>
      <c r="N17" s="15"/>
      <c r="O17" s="84"/>
      <c r="P17" s="161" t="s">
        <v>529</v>
      </c>
      <c r="Q17" s="84"/>
      <c r="R17" s="85" t="s">
        <v>21</v>
      </c>
      <c r="S17" s="19">
        <v>0</v>
      </c>
      <c r="T17" s="30" t="s">
        <v>316</v>
      </c>
      <c r="U17" s="154" t="s">
        <v>315</v>
      </c>
      <c r="V17" s="3"/>
      <c r="W17" s="83">
        <v>2303</v>
      </c>
    </row>
    <row r="18" spans="1:23" x14ac:dyDescent="0.2">
      <c r="A18" s="82">
        <v>7</v>
      </c>
      <c r="B18" s="82"/>
      <c r="C18" s="82">
        <v>3</v>
      </c>
      <c r="D18" s="30" t="s">
        <v>390</v>
      </c>
      <c r="E18" s="33" t="s">
        <v>391</v>
      </c>
      <c r="F18" s="33" t="s">
        <v>99</v>
      </c>
      <c r="G18" s="30" t="s">
        <v>120</v>
      </c>
      <c r="H18" s="33" t="s">
        <v>94</v>
      </c>
      <c r="I18" s="19" t="s">
        <v>125</v>
      </c>
      <c r="J18" s="75">
        <v>2363</v>
      </c>
      <c r="K18" s="84" t="s">
        <v>454</v>
      </c>
      <c r="L18" s="84">
        <v>0.2</v>
      </c>
      <c r="M18" s="75"/>
      <c r="N18" s="15"/>
      <c r="O18" s="84"/>
      <c r="P18" s="161" t="s">
        <v>529</v>
      </c>
      <c r="Q18" s="84"/>
      <c r="R18" s="85" t="s">
        <v>22</v>
      </c>
      <c r="S18" s="19">
        <v>0</v>
      </c>
      <c r="T18" s="30" t="s">
        <v>334</v>
      </c>
      <c r="U18" s="8" t="s">
        <v>389</v>
      </c>
      <c r="V18" s="4"/>
      <c r="W18" s="83">
        <v>2363</v>
      </c>
    </row>
    <row r="19" spans="1:23" x14ac:dyDescent="0.2">
      <c r="A19" s="82">
        <v>8</v>
      </c>
      <c r="B19" s="82"/>
      <c r="C19" s="82"/>
      <c r="D19" s="30" t="s">
        <v>181</v>
      </c>
      <c r="E19" s="33" t="s">
        <v>182</v>
      </c>
      <c r="F19" s="33" t="s">
        <v>98</v>
      </c>
      <c r="G19" s="30" t="s">
        <v>149</v>
      </c>
      <c r="H19" s="33" t="s">
        <v>93</v>
      </c>
      <c r="I19" s="19" t="s">
        <v>169</v>
      </c>
      <c r="J19" s="75">
        <v>2249</v>
      </c>
      <c r="K19" s="84" t="s">
        <v>458</v>
      </c>
      <c r="L19" s="84">
        <v>0.3</v>
      </c>
      <c r="M19" s="75"/>
      <c r="N19" s="84" t="s">
        <v>440</v>
      </c>
      <c r="O19" s="84"/>
      <c r="P19" s="84"/>
      <c r="Q19" s="84"/>
      <c r="R19" s="85" t="s">
        <v>21</v>
      </c>
      <c r="S19" s="19">
        <v>0</v>
      </c>
      <c r="T19" s="30" t="s">
        <v>183</v>
      </c>
      <c r="U19" s="154" t="s">
        <v>291</v>
      </c>
      <c r="V19" s="4"/>
      <c r="W19" s="83">
        <v>2249</v>
      </c>
    </row>
    <row r="20" spans="1:23" ht="22.5" x14ac:dyDescent="0.2">
      <c r="A20" s="82">
        <v>9</v>
      </c>
      <c r="B20" s="82"/>
      <c r="C20" s="82"/>
      <c r="D20" s="30" t="s">
        <v>227</v>
      </c>
      <c r="E20" s="33" t="s">
        <v>228</v>
      </c>
      <c r="F20" s="33" t="s">
        <v>99</v>
      </c>
      <c r="G20" s="30" t="s">
        <v>229</v>
      </c>
      <c r="H20" s="33" t="s">
        <v>93</v>
      </c>
      <c r="I20" s="19" t="s">
        <v>169</v>
      </c>
      <c r="J20" s="75"/>
      <c r="K20" s="84" t="s">
        <v>440</v>
      </c>
      <c r="L20" s="84"/>
      <c r="M20" s="75"/>
      <c r="N20" s="84"/>
      <c r="O20" s="84"/>
      <c r="P20" s="84"/>
      <c r="Q20" s="84"/>
      <c r="R20" s="85"/>
      <c r="S20" s="19">
        <v>0</v>
      </c>
      <c r="T20" s="30" t="s">
        <v>215</v>
      </c>
      <c r="U20" s="154" t="s">
        <v>317</v>
      </c>
      <c r="V20" s="4"/>
      <c r="W20" s="83">
        <v>0</v>
      </c>
    </row>
    <row r="21" spans="1:23" x14ac:dyDescent="0.2">
      <c r="A21" s="82">
        <v>10</v>
      </c>
      <c r="B21" s="82"/>
      <c r="C21" s="82"/>
      <c r="D21" s="30" t="s">
        <v>184</v>
      </c>
      <c r="E21" s="33" t="s">
        <v>185</v>
      </c>
      <c r="F21" s="33" t="s">
        <v>98</v>
      </c>
      <c r="G21" s="30" t="s">
        <v>149</v>
      </c>
      <c r="H21" s="33" t="s">
        <v>93</v>
      </c>
      <c r="I21" s="19" t="s">
        <v>187</v>
      </c>
      <c r="J21" s="75"/>
      <c r="K21" s="84" t="s">
        <v>440</v>
      </c>
      <c r="L21" s="84"/>
      <c r="M21" s="75"/>
      <c r="N21" s="84"/>
      <c r="O21" s="84"/>
      <c r="P21" s="84"/>
      <c r="Q21" s="84"/>
      <c r="R21" s="85"/>
      <c r="S21" s="19">
        <v>0</v>
      </c>
      <c r="T21" s="30" t="s">
        <v>186</v>
      </c>
      <c r="U21" s="154" t="s">
        <v>54</v>
      </c>
      <c r="V21" s="3"/>
      <c r="W21" s="83">
        <v>0</v>
      </c>
    </row>
    <row r="22" spans="1:23" x14ac:dyDescent="0.2">
      <c r="A22" s="16"/>
      <c r="B22" s="16"/>
      <c r="C22" s="16"/>
    </row>
    <row r="23" spans="1:23" x14ac:dyDescent="0.2">
      <c r="A23" s="16"/>
      <c r="B23" s="16"/>
      <c r="C23" s="16"/>
    </row>
    <row r="24" spans="1:23" x14ac:dyDescent="0.2">
      <c r="A24" s="16"/>
      <c r="B24" s="16"/>
      <c r="C24" s="16"/>
    </row>
    <row r="25" spans="1:23" x14ac:dyDescent="0.2">
      <c r="A25" s="16"/>
      <c r="B25" s="16"/>
      <c r="C25" s="16"/>
    </row>
    <row r="26" spans="1:23" x14ac:dyDescent="0.2">
      <c r="A26" s="16"/>
      <c r="B26" s="16"/>
      <c r="C26" s="16"/>
    </row>
    <row r="27" spans="1:23" x14ac:dyDescent="0.2">
      <c r="A27" s="16"/>
      <c r="B27" s="16"/>
      <c r="C27" s="16"/>
    </row>
    <row r="28" spans="1:23" x14ac:dyDescent="0.2">
      <c r="A28" s="16"/>
      <c r="B28" s="16"/>
      <c r="C28" s="16"/>
    </row>
    <row r="29" spans="1:23" x14ac:dyDescent="0.2">
      <c r="A29" s="16"/>
      <c r="B29" s="16"/>
      <c r="C29" s="16"/>
    </row>
    <row r="30" spans="1:23" x14ac:dyDescent="0.2">
      <c r="A30" s="16"/>
      <c r="B30" s="16"/>
      <c r="C30" s="16"/>
    </row>
    <row r="31" spans="1:23" x14ac:dyDescent="0.2">
      <c r="A31" s="16"/>
      <c r="B31" s="16"/>
      <c r="C31" s="16"/>
    </row>
    <row r="32" spans="1:23" x14ac:dyDescent="0.2">
      <c r="A32" s="16"/>
      <c r="B32" s="16"/>
      <c r="C32" s="16"/>
    </row>
    <row r="33" spans="1:3" x14ac:dyDescent="0.2">
      <c r="A33" s="16"/>
      <c r="B33" s="16"/>
      <c r="C33" s="16"/>
    </row>
    <row r="34" spans="1:3" x14ac:dyDescent="0.2">
      <c r="A34" s="16"/>
      <c r="B34" s="16"/>
      <c r="C34" s="16"/>
    </row>
    <row r="35" spans="1:3" x14ac:dyDescent="0.2">
      <c r="A35" s="16"/>
      <c r="B35" s="16"/>
      <c r="C35" s="16"/>
    </row>
    <row r="36" spans="1:3" x14ac:dyDescent="0.2">
      <c r="A36" s="16"/>
      <c r="B36" s="16"/>
      <c r="C36" s="16"/>
    </row>
    <row r="37" spans="1:3" x14ac:dyDescent="0.2">
      <c r="A37" s="16"/>
      <c r="B37" s="16"/>
      <c r="C37" s="16"/>
    </row>
    <row r="38" spans="1:3" x14ac:dyDescent="0.2">
      <c r="A38" s="16"/>
      <c r="B38" s="16"/>
      <c r="C38" s="16"/>
    </row>
    <row r="39" spans="1:3" x14ac:dyDescent="0.2">
      <c r="A39" s="16"/>
      <c r="B39" s="16"/>
      <c r="C39" s="16"/>
    </row>
  </sheetData>
  <sortState ref="A14:XFD16">
    <sortCondition ref="M14:M16"/>
  </sortState>
  <mergeCells count="24">
    <mergeCell ref="N10:N11"/>
    <mergeCell ref="O10:O11"/>
    <mergeCell ref="R10:R11"/>
    <mergeCell ref="T10:T11"/>
    <mergeCell ref="G10:G11"/>
    <mergeCell ref="H10:H11"/>
    <mergeCell ref="I10:I11"/>
    <mergeCell ref="K10:K11"/>
    <mergeCell ref="L10:L11"/>
    <mergeCell ref="P10:P11"/>
    <mergeCell ref="Q10:Q11"/>
    <mergeCell ref="A10:A11"/>
    <mergeCell ref="B10:C10"/>
    <mergeCell ref="D10:D11"/>
    <mergeCell ref="E10:E11"/>
    <mergeCell ref="F10:F11"/>
    <mergeCell ref="A8:D8"/>
    <mergeCell ref="A5:T5"/>
    <mergeCell ref="A4:T4"/>
    <mergeCell ref="A1:T1"/>
    <mergeCell ref="A2:T2"/>
    <mergeCell ref="A3:T3"/>
    <mergeCell ref="A6:T6"/>
    <mergeCell ref="A7:D7"/>
  </mergeCells>
  <phoneticPr fontId="1" type="noConversion"/>
  <printOptions horizontalCentered="1"/>
  <pageMargins left="0.19685039370078741" right="0.19685039370078741" top="0.78740157480314965" bottom="0.39370078740157483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 enableFormatConditionsCalculation="0">
    <tabColor indexed="15"/>
  </sheetPr>
  <dimension ref="A1:Z46"/>
  <sheetViews>
    <sheetView zoomScale="90" zoomScaleNormal="90" workbookViewId="0">
      <selection activeCell="D14" sqref="D14"/>
    </sheetView>
  </sheetViews>
  <sheetFormatPr defaultColWidth="8.28515625" defaultRowHeight="12.75" outlineLevelCol="1" x14ac:dyDescent="0.2"/>
  <cols>
    <col min="1" max="1" width="4.85546875" style="12" customWidth="1"/>
    <col min="2" max="2" width="5.42578125" style="12" bestFit="1" customWidth="1"/>
    <col min="3" max="3" width="6.42578125" style="12" bestFit="1" customWidth="1"/>
    <col min="4" max="4" width="19.7109375" style="15" customWidth="1"/>
    <col min="5" max="5" width="9.28515625" style="16" bestFit="1" customWidth="1"/>
    <col min="6" max="6" width="7.42578125" style="16" customWidth="1"/>
    <col min="7" max="7" width="17.7109375" style="15" customWidth="1"/>
    <col min="8" max="8" width="8.28515625" style="15" customWidth="1"/>
    <col min="9" max="9" width="16.42578125" style="15" customWidth="1"/>
    <col min="10" max="10" width="15" style="15" hidden="1" customWidth="1" outlineLevel="1"/>
    <col min="11" max="11" width="7.5703125" style="16" customWidth="1" collapsed="1"/>
    <col min="12" max="12" width="7.28515625" style="16" hidden="1" customWidth="1"/>
    <col min="13" max="13" width="9.28515625" style="15" customWidth="1"/>
    <col min="14" max="14" width="8.42578125" style="9" hidden="1" customWidth="1"/>
    <col min="15" max="15" width="32.85546875" style="15" bestFit="1" customWidth="1"/>
    <col min="16" max="25" width="8.28515625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U1" s="104"/>
      <c r="V1" s="104"/>
      <c r="W1" s="105"/>
    </row>
    <row r="2" spans="1:25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U2" s="104"/>
      <c r="V2" s="104"/>
      <c r="W2" s="105"/>
    </row>
    <row r="3" spans="1:25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U3" s="104"/>
      <c r="V3" s="104"/>
      <c r="W3" s="105"/>
    </row>
    <row r="4" spans="1:25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U4" s="104"/>
      <c r="V4" s="104"/>
      <c r="W4" s="105"/>
    </row>
    <row r="5" spans="1:25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U5" s="104"/>
      <c r="V5" s="104"/>
      <c r="W5" s="105"/>
    </row>
    <row r="6" spans="1:25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U6" s="104"/>
      <c r="V6" s="104"/>
      <c r="W6" s="105"/>
    </row>
    <row r="7" spans="1:25" ht="12.75" customHeight="1" x14ac:dyDescent="0.2">
      <c r="A7" s="177" t="s">
        <v>43</v>
      </c>
      <c r="B7" s="177"/>
      <c r="C7" s="177"/>
      <c r="D7" s="177"/>
      <c r="F7" s="14"/>
      <c r="G7" s="1"/>
      <c r="H7" s="175"/>
      <c r="I7" s="175"/>
      <c r="J7" s="74"/>
      <c r="K7" s="182"/>
      <c r="L7" s="182"/>
      <c r="M7" s="182"/>
      <c r="U7" s="104"/>
      <c r="V7" s="104"/>
      <c r="W7" s="105"/>
    </row>
    <row r="8" spans="1:25" ht="12.75" customHeight="1" x14ac:dyDescent="0.2">
      <c r="A8" s="177"/>
      <c r="B8" s="177"/>
      <c r="C8" s="177"/>
      <c r="D8" s="177"/>
      <c r="F8" s="14"/>
      <c r="G8" s="1"/>
      <c r="H8" s="174"/>
      <c r="I8" s="174"/>
      <c r="J8" s="71"/>
      <c r="O8" s="141" t="s">
        <v>480</v>
      </c>
      <c r="U8" s="104"/>
      <c r="V8" s="104"/>
      <c r="W8" s="105"/>
    </row>
    <row r="9" spans="1:25" ht="12.75" customHeight="1" x14ac:dyDescent="0.2">
      <c r="A9" s="2" t="s">
        <v>68</v>
      </c>
      <c r="B9" s="2"/>
      <c r="C9" s="2"/>
      <c r="F9" s="14"/>
      <c r="G9" s="125" t="s">
        <v>49</v>
      </c>
      <c r="I9" s="122" t="s">
        <v>83</v>
      </c>
      <c r="J9" s="125"/>
      <c r="L9" s="123"/>
      <c r="M9" s="127" t="s">
        <v>411</v>
      </c>
      <c r="N9" s="15"/>
      <c r="O9" s="67" t="s">
        <v>86</v>
      </c>
      <c r="P9" s="15" t="s">
        <v>8</v>
      </c>
      <c r="Q9" s="66" t="s">
        <v>71</v>
      </c>
      <c r="R9" s="66" t="s">
        <v>72</v>
      </c>
      <c r="S9" s="66" t="s">
        <v>73</v>
      </c>
      <c r="T9" s="66">
        <v>1</v>
      </c>
      <c r="U9" s="66">
        <v>2</v>
      </c>
      <c r="V9" s="66" t="s">
        <v>23</v>
      </c>
      <c r="W9" s="66" t="s">
        <v>74</v>
      </c>
      <c r="X9" s="66" t="s">
        <v>75</v>
      </c>
      <c r="Y9" s="66" t="s">
        <v>76</v>
      </c>
    </row>
    <row r="10" spans="1:25" ht="15.75" x14ac:dyDescent="0.2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11</v>
      </c>
      <c r="L10" s="153" t="s">
        <v>4</v>
      </c>
      <c r="M10" s="178" t="s">
        <v>5</v>
      </c>
      <c r="N10" s="53" t="s">
        <v>6</v>
      </c>
      <c r="O10" s="180" t="s">
        <v>7</v>
      </c>
      <c r="Q10" s="86">
        <v>4580</v>
      </c>
      <c r="R10" s="87">
        <v>4735</v>
      </c>
      <c r="S10" s="87">
        <v>4965</v>
      </c>
      <c r="T10" s="87">
        <v>5215</v>
      </c>
      <c r="U10" s="87">
        <v>5615</v>
      </c>
      <c r="V10" s="87">
        <v>10015</v>
      </c>
      <c r="W10" s="87">
        <v>10515</v>
      </c>
      <c r="X10" s="87">
        <v>11015</v>
      </c>
      <c r="Y10" s="88">
        <v>11515</v>
      </c>
    </row>
    <row r="11" spans="1:25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44"/>
      <c r="M11" s="178"/>
      <c r="N11" s="53"/>
      <c r="O11" s="180"/>
      <c r="Q11" s="147"/>
      <c r="R11" s="145"/>
      <c r="S11" s="145"/>
      <c r="T11" s="145"/>
      <c r="U11" s="145"/>
      <c r="V11" s="145"/>
      <c r="W11" s="145"/>
      <c r="X11" s="145"/>
      <c r="Y11" s="145"/>
    </row>
    <row r="12" spans="1:25" x14ac:dyDescent="0.2">
      <c r="A12" s="82">
        <v>1</v>
      </c>
      <c r="B12" s="82">
        <v>1</v>
      </c>
      <c r="C12" s="82"/>
      <c r="D12" s="30" t="s">
        <v>181</v>
      </c>
      <c r="E12" s="33" t="s">
        <v>182</v>
      </c>
      <c r="F12" s="33" t="s">
        <v>98</v>
      </c>
      <c r="G12" s="30" t="s">
        <v>149</v>
      </c>
      <c r="H12" s="33" t="s">
        <v>93</v>
      </c>
      <c r="I12" s="19" t="s">
        <v>169</v>
      </c>
      <c r="J12" s="75">
        <v>4857</v>
      </c>
      <c r="K12" s="84" t="s">
        <v>494</v>
      </c>
      <c r="L12" s="34"/>
      <c r="M12" s="85" t="s">
        <v>99</v>
      </c>
      <c r="N12" s="19">
        <v>0</v>
      </c>
      <c r="O12" s="30" t="s">
        <v>183</v>
      </c>
      <c r="P12" s="151" t="s">
        <v>291</v>
      </c>
    </row>
    <row r="13" spans="1:25" x14ac:dyDescent="0.2">
      <c r="A13" s="82">
        <v>2</v>
      </c>
      <c r="B13" s="82">
        <v>2</v>
      </c>
      <c r="C13" s="82"/>
      <c r="D13" s="30" t="s">
        <v>339</v>
      </c>
      <c r="E13" s="33" t="s">
        <v>340</v>
      </c>
      <c r="F13" s="33" t="s">
        <v>98</v>
      </c>
      <c r="G13" s="30" t="s">
        <v>109</v>
      </c>
      <c r="H13" s="33" t="s">
        <v>93</v>
      </c>
      <c r="I13" s="19" t="s">
        <v>111</v>
      </c>
      <c r="J13" s="75">
        <v>4858</v>
      </c>
      <c r="K13" s="84" t="s">
        <v>495</v>
      </c>
      <c r="L13" s="34"/>
      <c r="M13" s="85" t="s">
        <v>99</v>
      </c>
      <c r="N13" s="19">
        <v>0</v>
      </c>
      <c r="O13" s="30" t="s">
        <v>116</v>
      </c>
      <c r="P13" s="151" t="s">
        <v>66</v>
      </c>
    </row>
    <row r="14" spans="1:25" x14ac:dyDescent="0.2">
      <c r="A14" s="82">
        <v>3</v>
      </c>
      <c r="B14" s="82">
        <v>3</v>
      </c>
      <c r="C14" s="82"/>
      <c r="D14" s="30" t="s">
        <v>227</v>
      </c>
      <c r="E14" s="33" t="s">
        <v>228</v>
      </c>
      <c r="F14" s="33" t="s">
        <v>99</v>
      </c>
      <c r="G14" s="30" t="s">
        <v>229</v>
      </c>
      <c r="H14" s="33" t="s">
        <v>93</v>
      </c>
      <c r="I14" s="19" t="s">
        <v>169</v>
      </c>
      <c r="J14" s="75">
        <v>4935</v>
      </c>
      <c r="K14" s="84" t="s">
        <v>496</v>
      </c>
      <c r="L14" s="34"/>
      <c r="M14" s="85" t="s">
        <v>99</v>
      </c>
      <c r="N14" s="19">
        <v>0</v>
      </c>
      <c r="O14" s="30" t="s">
        <v>215</v>
      </c>
      <c r="P14" s="151" t="s">
        <v>317</v>
      </c>
    </row>
    <row r="15" spans="1:25" x14ac:dyDescent="0.2">
      <c r="A15" s="82">
        <v>4</v>
      </c>
      <c r="B15" s="82"/>
      <c r="C15" s="82">
        <v>1</v>
      </c>
      <c r="D15" s="30" t="s">
        <v>270</v>
      </c>
      <c r="E15" s="33" t="s">
        <v>271</v>
      </c>
      <c r="F15" s="33" t="s">
        <v>99</v>
      </c>
      <c r="G15" s="30" t="s">
        <v>266</v>
      </c>
      <c r="H15" s="33" t="s">
        <v>94</v>
      </c>
      <c r="I15" s="19" t="s">
        <v>202</v>
      </c>
      <c r="J15" s="75">
        <v>5035</v>
      </c>
      <c r="K15" s="84" t="s">
        <v>497</v>
      </c>
      <c r="L15" s="34"/>
      <c r="M15" s="85" t="s">
        <v>21</v>
      </c>
      <c r="N15" s="19">
        <v>0</v>
      </c>
      <c r="O15" s="30" t="s">
        <v>272</v>
      </c>
      <c r="P15" s="151" t="s">
        <v>396</v>
      </c>
    </row>
    <row r="16" spans="1:25" x14ac:dyDescent="0.2">
      <c r="A16" s="82">
        <v>5</v>
      </c>
      <c r="B16" s="82">
        <v>4</v>
      </c>
      <c r="C16" s="82"/>
      <c r="D16" s="30" t="s">
        <v>172</v>
      </c>
      <c r="E16" s="33" t="s">
        <v>173</v>
      </c>
      <c r="F16" s="33" t="s">
        <v>99</v>
      </c>
      <c r="G16" s="30" t="s">
        <v>149</v>
      </c>
      <c r="H16" s="33" t="s">
        <v>93</v>
      </c>
      <c r="I16" s="19" t="s">
        <v>169</v>
      </c>
      <c r="J16" s="75">
        <v>5146</v>
      </c>
      <c r="K16" s="84" t="s">
        <v>498</v>
      </c>
      <c r="L16" s="34"/>
      <c r="M16" s="85" t="s">
        <v>21</v>
      </c>
      <c r="N16" s="19">
        <v>0</v>
      </c>
      <c r="O16" s="30" t="s">
        <v>500</v>
      </c>
      <c r="P16" s="151" t="s">
        <v>321</v>
      </c>
    </row>
    <row r="17" spans="1:16" x14ac:dyDescent="0.2">
      <c r="A17" s="82">
        <v>6</v>
      </c>
      <c r="B17" s="82"/>
      <c r="C17" s="82">
        <v>2</v>
      </c>
      <c r="D17" s="30" t="s">
        <v>318</v>
      </c>
      <c r="E17" s="33" t="s">
        <v>319</v>
      </c>
      <c r="F17" s="33" t="s">
        <v>21</v>
      </c>
      <c r="G17" s="30" t="s">
        <v>255</v>
      </c>
      <c r="H17" s="33" t="s">
        <v>94</v>
      </c>
      <c r="I17" s="19" t="s">
        <v>102</v>
      </c>
      <c r="J17" s="75">
        <v>5163</v>
      </c>
      <c r="K17" s="84" t="s">
        <v>499</v>
      </c>
      <c r="L17" s="34"/>
      <c r="M17" s="85" t="s">
        <v>21</v>
      </c>
      <c r="N17" s="19">
        <v>0</v>
      </c>
      <c r="O17" s="30" t="s">
        <v>320</v>
      </c>
      <c r="P17" s="151" t="s">
        <v>15</v>
      </c>
    </row>
    <row r="18" spans="1:16" x14ac:dyDescent="0.2">
      <c r="A18" s="33"/>
      <c r="B18" s="33"/>
      <c r="C18" s="33"/>
    </row>
    <row r="19" spans="1:16" x14ac:dyDescent="0.2">
      <c r="A19" s="33"/>
      <c r="B19" s="33"/>
      <c r="C19" s="33"/>
    </row>
    <row r="20" spans="1:16" x14ac:dyDescent="0.2">
      <c r="A20" s="33"/>
      <c r="B20" s="33"/>
      <c r="C20" s="33"/>
    </row>
    <row r="21" spans="1:16" ht="21.75" customHeight="1" x14ac:dyDescent="0.2">
      <c r="A21" s="33"/>
      <c r="B21" s="33"/>
      <c r="C21" s="33"/>
    </row>
    <row r="22" spans="1:16" ht="21.75" customHeight="1" x14ac:dyDescent="0.2">
      <c r="A22" s="33"/>
      <c r="B22" s="33"/>
      <c r="C22" s="33"/>
    </row>
    <row r="23" spans="1:16" ht="21.75" customHeight="1" x14ac:dyDescent="0.2">
      <c r="A23" s="33"/>
      <c r="B23" s="33"/>
      <c r="C23" s="33"/>
    </row>
    <row r="24" spans="1:16" ht="21.75" customHeight="1" x14ac:dyDescent="0.2">
      <c r="A24" s="33"/>
      <c r="B24" s="33"/>
      <c r="C24" s="33"/>
    </row>
    <row r="25" spans="1:16" ht="21.75" customHeight="1" x14ac:dyDescent="0.2">
      <c r="A25" s="33"/>
      <c r="B25" s="33"/>
      <c r="C25" s="33"/>
    </row>
    <row r="26" spans="1:16" ht="21.75" customHeight="1" x14ac:dyDescent="0.2">
      <c r="A26" s="33"/>
      <c r="B26" s="33"/>
      <c r="C26" s="33"/>
    </row>
    <row r="27" spans="1:16" x14ac:dyDescent="0.2">
      <c r="A27" s="16"/>
      <c r="B27" s="16"/>
      <c r="C27" s="16"/>
    </row>
    <row r="28" spans="1:16" x14ac:dyDescent="0.2">
      <c r="A28" s="16"/>
      <c r="B28" s="16"/>
      <c r="C28" s="16"/>
    </row>
    <row r="29" spans="1:16" x14ac:dyDescent="0.2">
      <c r="A29" s="16"/>
      <c r="B29" s="16"/>
      <c r="C29" s="16"/>
    </row>
    <row r="30" spans="1:16" x14ac:dyDescent="0.2">
      <c r="A30" s="16"/>
      <c r="B30" s="16"/>
      <c r="C30" s="16"/>
    </row>
    <row r="31" spans="1:16" x14ac:dyDescent="0.2">
      <c r="A31" s="16"/>
      <c r="B31" s="16"/>
      <c r="C31" s="16"/>
    </row>
    <row r="32" spans="1:16" x14ac:dyDescent="0.2">
      <c r="A32" s="16"/>
      <c r="B32" s="16"/>
      <c r="C32" s="16"/>
    </row>
    <row r="33" spans="1:3" x14ac:dyDescent="0.2">
      <c r="A33" s="16"/>
      <c r="B33" s="16"/>
      <c r="C33" s="16"/>
    </row>
    <row r="34" spans="1:3" x14ac:dyDescent="0.2">
      <c r="A34" s="16"/>
      <c r="B34" s="16"/>
      <c r="C34" s="16"/>
    </row>
    <row r="35" spans="1:3" x14ac:dyDescent="0.2">
      <c r="A35" s="16"/>
      <c r="B35" s="16"/>
      <c r="C35" s="16"/>
    </row>
    <row r="36" spans="1:3" x14ac:dyDescent="0.2">
      <c r="A36" s="16"/>
      <c r="B36" s="16"/>
      <c r="C36" s="16"/>
    </row>
    <row r="37" spans="1:3" x14ac:dyDescent="0.2">
      <c r="A37" s="16"/>
      <c r="B37" s="16"/>
      <c r="C37" s="16"/>
    </row>
    <row r="38" spans="1:3" x14ac:dyDescent="0.2">
      <c r="A38" s="16"/>
      <c r="B38" s="16"/>
      <c r="C38" s="16"/>
    </row>
    <row r="39" spans="1:3" x14ac:dyDescent="0.2">
      <c r="A39" s="16"/>
      <c r="B39" s="16"/>
      <c r="C39" s="16"/>
    </row>
    <row r="40" spans="1:3" x14ac:dyDescent="0.2">
      <c r="A40" s="16"/>
      <c r="B40" s="16"/>
      <c r="C40" s="16"/>
    </row>
    <row r="41" spans="1:3" x14ac:dyDescent="0.2">
      <c r="A41" s="16"/>
      <c r="B41" s="16"/>
      <c r="C41" s="16"/>
    </row>
    <row r="42" spans="1:3" x14ac:dyDescent="0.2">
      <c r="A42" s="16"/>
      <c r="B42" s="16"/>
      <c r="C42" s="16"/>
    </row>
    <row r="43" spans="1:3" x14ac:dyDescent="0.2">
      <c r="A43" s="16"/>
      <c r="B43" s="16"/>
      <c r="C43" s="16"/>
    </row>
    <row r="44" spans="1:3" x14ac:dyDescent="0.2">
      <c r="A44" s="16"/>
      <c r="B44" s="16"/>
      <c r="C44" s="16"/>
    </row>
    <row r="45" spans="1:3" x14ac:dyDescent="0.2">
      <c r="A45" s="16"/>
      <c r="B45" s="16"/>
      <c r="C45" s="16"/>
    </row>
    <row r="46" spans="1:3" x14ac:dyDescent="0.2">
      <c r="A46" s="16"/>
      <c r="B46" s="16"/>
      <c r="C46" s="16"/>
    </row>
  </sheetData>
  <sortState ref="A12:XFD23">
    <sortCondition ref="A12"/>
  </sortState>
  <mergeCells count="22">
    <mergeCell ref="G10:G11"/>
    <mergeCell ref="H10:H11"/>
    <mergeCell ref="I10:I11"/>
    <mergeCell ref="M10:M11"/>
    <mergeCell ref="O10:O11"/>
    <mergeCell ref="K10:K11"/>
    <mergeCell ref="A10:A11"/>
    <mergeCell ref="B10:C10"/>
    <mergeCell ref="D10:D11"/>
    <mergeCell ref="E10:E11"/>
    <mergeCell ref="F10:F11"/>
    <mergeCell ref="A8:D8"/>
    <mergeCell ref="H8:I8"/>
    <mergeCell ref="A1:O1"/>
    <mergeCell ref="A2:O2"/>
    <mergeCell ref="A3:O3"/>
    <mergeCell ref="H7:I7"/>
    <mergeCell ref="A6:O6"/>
    <mergeCell ref="A7:D7"/>
    <mergeCell ref="K7:M7"/>
    <mergeCell ref="A5:O5"/>
    <mergeCell ref="A4:O4"/>
  </mergeCells>
  <phoneticPr fontId="1" type="noConversion"/>
  <pageMargins left="0.39370078740157483" right="0.39370078740157483" top="0.78740157480314965" bottom="0.19685039370078741" header="0.51181102362204722" footer="0.51181102362204722"/>
  <pageSetup paperSize="9" scale="9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4" enableFormatConditionsCalculation="0">
    <tabColor indexed="15"/>
  </sheetPr>
  <dimension ref="A1:Z25"/>
  <sheetViews>
    <sheetView topLeftCell="A4" zoomScale="90" zoomScaleNormal="90" workbookViewId="0">
      <selection activeCell="D14" sqref="D14"/>
    </sheetView>
  </sheetViews>
  <sheetFormatPr defaultColWidth="8.28515625" defaultRowHeight="12.75" outlineLevelCol="1" x14ac:dyDescent="0.2"/>
  <cols>
    <col min="1" max="1" width="4.85546875" style="12" customWidth="1"/>
    <col min="2" max="2" width="5.42578125" style="12" bestFit="1" customWidth="1"/>
    <col min="3" max="3" width="6.42578125" style="12" bestFit="1" customWidth="1"/>
    <col min="4" max="4" width="26.140625" style="15" customWidth="1"/>
    <col min="5" max="5" width="9.28515625" style="16" bestFit="1" customWidth="1"/>
    <col min="6" max="6" width="7.42578125" style="16" customWidth="1"/>
    <col min="7" max="7" width="16.28515625" style="15" customWidth="1"/>
    <col min="8" max="8" width="6.85546875" style="15" customWidth="1"/>
    <col min="9" max="9" width="16.5703125" style="15" customWidth="1"/>
    <col min="10" max="10" width="13.7109375" style="15" hidden="1" customWidth="1" outlineLevel="1"/>
    <col min="11" max="11" width="8.42578125" style="16" customWidth="1" collapsed="1"/>
    <col min="12" max="12" width="7.28515625" style="16" hidden="1" customWidth="1"/>
    <col min="13" max="13" width="8.140625" style="15" customWidth="1"/>
    <col min="14" max="14" width="8.42578125" style="9" hidden="1" customWidth="1"/>
    <col min="15" max="15" width="29.140625" style="15" customWidth="1"/>
    <col min="16" max="25" width="8.28515625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U1" s="104"/>
      <c r="V1" s="104"/>
      <c r="W1" s="105"/>
    </row>
    <row r="2" spans="1:25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U2" s="104"/>
      <c r="V2" s="104"/>
      <c r="W2" s="105"/>
    </row>
    <row r="3" spans="1:25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U3" s="104"/>
      <c r="V3" s="104"/>
      <c r="W3" s="105"/>
    </row>
    <row r="4" spans="1:25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U4" s="104"/>
      <c r="V4" s="104"/>
      <c r="W4" s="105"/>
    </row>
    <row r="5" spans="1:25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U5" s="104"/>
      <c r="V5" s="104"/>
      <c r="W5" s="105"/>
    </row>
    <row r="6" spans="1:25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U6" s="104"/>
      <c r="V6" s="104"/>
      <c r="W6" s="105"/>
    </row>
    <row r="7" spans="1:25" ht="12.75" customHeight="1" x14ac:dyDescent="0.2">
      <c r="A7" s="177" t="s">
        <v>44</v>
      </c>
      <c r="B7" s="177"/>
      <c r="C7" s="177"/>
      <c r="D7" s="177"/>
      <c r="F7" s="14"/>
      <c r="G7" s="1"/>
      <c r="H7" s="175"/>
      <c r="I7" s="175"/>
      <c r="J7" s="74"/>
      <c r="K7" s="182"/>
      <c r="L7" s="182"/>
      <c r="M7" s="182"/>
      <c r="O7" s="16"/>
      <c r="U7" s="104"/>
      <c r="V7" s="104"/>
      <c r="W7" s="105"/>
    </row>
    <row r="8" spans="1:25" ht="12.75" customHeight="1" x14ac:dyDescent="0.2">
      <c r="A8" s="177"/>
      <c r="B8" s="177"/>
      <c r="C8" s="177"/>
      <c r="D8" s="177"/>
      <c r="F8" s="14"/>
      <c r="G8" s="1"/>
      <c r="H8" s="174"/>
      <c r="I8" s="174"/>
      <c r="J8" s="71"/>
      <c r="O8" s="141" t="s">
        <v>480</v>
      </c>
      <c r="P8" s="122"/>
      <c r="Q8" s="122"/>
      <c r="U8" s="104"/>
      <c r="V8" s="104"/>
      <c r="W8" s="105"/>
    </row>
    <row r="9" spans="1:25" ht="25.5" x14ac:dyDescent="0.2">
      <c r="A9" s="2" t="s">
        <v>68</v>
      </c>
      <c r="B9" s="2"/>
      <c r="C9" s="2"/>
      <c r="F9" s="14"/>
      <c r="G9" s="125" t="s">
        <v>49</v>
      </c>
      <c r="I9" s="122" t="s">
        <v>84</v>
      </c>
      <c r="K9" s="15"/>
      <c r="L9" s="15"/>
      <c r="M9" s="128" t="s">
        <v>415</v>
      </c>
      <c r="N9" s="15"/>
      <c r="O9" s="67" t="s">
        <v>86</v>
      </c>
      <c r="P9" s="15" t="s">
        <v>8</v>
      </c>
      <c r="Q9" s="66" t="s">
        <v>71</v>
      </c>
      <c r="R9" s="66" t="s">
        <v>72</v>
      </c>
      <c r="S9" s="66" t="s">
        <v>73</v>
      </c>
      <c r="T9" s="66">
        <v>1</v>
      </c>
      <c r="U9" s="66">
        <v>2</v>
      </c>
      <c r="V9" s="66" t="s">
        <v>23</v>
      </c>
      <c r="W9" s="66" t="s">
        <v>74</v>
      </c>
      <c r="X9" s="66" t="s">
        <v>75</v>
      </c>
      <c r="Y9" s="66" t="s">
        <v>76</v>
      </c>
    </row>
    <row r="10" spans="1:25" ht="15.75" x14ac:dyDescent="0.2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11</v>
      </c>
      <c r="L10" s="153" t="s">
        <v>4</v>
      </c>
      <c r="M10" s="178" t="s">
        <v>5</v>
      </c>
      <c r="N10" s="53" t="s">
        <v>6</v>
      </c>
      <c r="O10" s="180" t="s">
        <v>7</v>
      </c>
      <c r="Q10" s="86">
        <v>14650</v>
      </c>
      <c r="R10" s="86">
        <v>14915</v>
      </c>
      <c r="S10" s="87">
        <v>15515</v>
      </c>
      <c r="T10" s="87">
        <v>20115</v>
      </c>
      <c r="U10" s="87">
        <v>21015</v>
      </c>
      <c r="V10" s="87">
        <v>22015</v>
      </c>
      <c r="W10" s="87">
        <v>23015</v>
      </c>
      <c r="X10" s="87">
        <v>24015</v>
      </c>
      <c r="Y10" s="88">
        <v>25015</v>
      </c>
    </row>
    <row r="11" spans="1:25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44"/>
      <c r="M11" s="178"/>
      <c r="N11" s="53"/>
      <c r="O11" s="180"/>
      <c r="Q11" s="147"/>
      <c r="R11" s="147"/>
      <c r="S11" s="145"/>
      <c r="T11" s="145"/>
      <c r="U11" s="145"/>
      <c r="V11" s="145"/>
      <c r="W11" s="145"/>
      <c r="X11" s="145"/>
      <c r="Y11" s="145"/>
    </row>
    <row r="12" spans="1:25" x14ac:dyDescent="0.2">
      <c r="A12" s="82">
        <v>1</v>
      </c>
      <c r="B12" s="82">
        <v>1</v>
      </c>
      <c r="C12" s="82"/>
      <c r="D12" s="30" t="s">
        <v>166</v>
      </c>
      <c r="E12" s="33" t="s">
        <v>167</v>
      </c>
      <c r="F12" s="33" t="s">
        <v>99</v>
      </c>
      <c r="G12" s="30" t="s">
        <v>149</v>
      </c>
      <c r="H12" s="33" t="s">
        <v>93</v>
      </c>
      <c r="I12" s="19" t="s">
        <v>151</v>
      </c>
      <c r="J12" s="75">
        <v>15174</v>
      </c>
      <c r="K12" s="84" t="s">
        <v>509</v>
      </c>
      <c r="L12" s="34"/>
      <c r="M12" s="85" t="s">
        <v>99</v>
      </c>
      <c r="N12" s="19">
        <v>0</v>
      </c>
      <c r="O12" s="30" t="s">
        <v>168</v>
      </c>
      <c r="P12" s="156" t="s">
        <v>27</v>
      </c>
    </row>
    <row r="13" spans="1:25" x14ac:dyDescent="0.2">
      <c r="A13" s="82">
        <v>2</v>
      </c>
      <c r="B13" s="82">
        <v>2</v>
      </c>
      <c r="C13" s="82"/>
      <c r="D13" s="30" t="s">
        <v>203</v>
      </c>
      <c r="E13" s="33" t="s">
        <v>204</v>
      </c>
      <c r="F13" s="33" t="s">
        <v>99</v>
      </c>
      <c r="G13" s="30" t="s">
        <v>149</v>
      </c>
      <c r="H13" s="33" t="s">
        <v>93</v>
      </c>
      <c r="I13" s="19" t="s">
        <v>293</v>
      </c>
      <c r="J13" s="75">
        <v>15252</v>
      </c>
      <c r="K13" s="84" t="s">
        <v>510</v>
      </c>
      <c r="L13" s="34"/>
      <c r="M13" s="85" t="s">
        <v>99</v>
      </c>
      <c r="N13" s="19">
        <v>0</v>
      </c>
      <c r="O13" s="30" t="s">
        <v>205</v>
      </c>
      <c r="P13" s="156" t="s">
        <v>292</v>
      </c>
    </row>
    <row r="14" spans="1:25" x14ac:dyDescent="0.2">
      <c r="A14" s="82">
        <v>3</v>
      </c>
      <c r="B14" s="82">
        <v>3</v>
      </c>
      <c r="C14" s="82"/>
      <c r="D14" s="30" t="s">
        <v>261</v>
      </c>
      <c r="E14" s="33" t="s">
        <v>262</v>
      </c>
      <c r="F14" s="33" t="s">
        <v>99</v>
      </c>
      <c r="G14" s="30" t="s">
        <v>263</v>
      </c>
      <c r="H14" s="33" t="s">
        <v>93</v>
      </c>
      <c r="I14" s="19" t="s">
        <v>265</v>
      </c>
      <c r="J14" s="75">
        <v>15309</v>
      </c>
      <c r="K14" s="84" t="s">
        <v>511</v>
      </c>
      <c r="L14" s="34"/>
      <c r="M14" s="85" t="s">
        <v>99</v>
      </c>
      <c r="N14" s="19">
        <v>0</v>
      </c>
      <c r="O14" s="30" t="s">
        <v>264</v>
      </c>
      <c r="P14" s="156" t="s">
        <v>322</v>
      </c>
    </row>
    <row r="15" spans="1:25" x14ac:dyDescent="0.2">
      <c r="A15" s="82">
        <v>4</v>
      </c>
      <c r="B15" s="82">
        <v>4</v>
      </c>
      <c r="C15" s="82"/>
      <c r="D15" s="30" t="s">
        <v>324</v>
      </c>
      <c r="E15" s="33" t="s">
        <v>244</v>
      </c>
      <c r="F15" s="33" t="s">
        <v>99</v>
      </c>
      <c r="G15" s="30" t="s">
        <v>263</v>
      </c>
      <c r="H15" s="33" t="s">
        <v>93</v>
      </c>
      <c r="I15" s="19" t="s">
        <v>265</v>
      </c>
      <c r="J15" s="75">
        <v>15547</v>
      </c>
      <c r="K15" s="84" t="s">
        <v>512</v>
      </c>
      <c r="L15" s="34"/>
      <c r="M15" s="85" t="s">
        <v>21</v>
      </c>
      <c r="N15" s="19">
        <v>0</v>
      </c>
      <c r="O15" s="30" t="s">
        <v>325</v>
      </c>
      <c r="P15" s="156" t="s">
        <v>323</v>
      </c>
    </row>
    <row r="16" spans="1:25" x14ac:dyDescent="0.2">
      <c r="A16" s="82">
        <v>5</v>
      </c>
      <c r="B16" s="82">
        <v>5</v>
      </c>
      <c r="C16" s="82"/>
      <c r="D16" s="30" t="s">
        <v>175</v>
      </c>
      <c r="E16" s="33" t="s">
        <v>176</v>
      </c>
      <c r="F16" s="33" t="s">
        <v>99</v>
      </c>
      <c r="G16" s="30" t="s">
        <v>149</v>
      </c>
      <c r="H16" s="33" t="s">
        <v>93</v>
      </c>
      <c r="I16" s="19" t="s">
        <v>102</v>
      </c>
      <c r="J16" s="75">
        <v>15744</v>
      </c>
      <c r="K16" s="84" t="s">
        <v>513</v>
      </c>
      <c r="L16" s="34"/>
      <c r="M16" s="85" t="s">
        <v>21</v>
      </c>
      <c r="N16" s="19">
        <v>0</v>
      </c>
      <c r="O16" s="30" t="s">
        <v>177</v>
      </c>
      <c r="P16" s="156" t="s">
        <v>20</v>
      </c>
    </row>
    <row r="17" spans="1:16" x14ac:dyDescent="0.2">
      <c r="A17" s="82">
        <v>6</v>
      </c>
      <c r="B17" s="82">
        <v>6</v>
      </c>
      <c r="C17" s="82"/>
      <c r="D17" s="30" t="s">
        <v>383</v>
      </c>
      <c r="E17" s="33" t="s">
        <v>384</v>
      </c>
      <c r="F17" s="33" t="s">
        <v>21</v>
      </c>
      <c r="G17" s="30" t="s">
        <v>97</v>
      </c>
      <c r="H17" s="33" t="s">
        <v>93</v>
      </c>
      <c r="I17" s="19" t="s">
        <v>385</v>
      </c>
      <c r="J17" s="75">
        <v>20787</v>
      </c>
      <c r="K17" s="84" t="s">
        <v>514</v>
      </c>
      <c r="L17" s="34"/>
      <c r="M17" s="85" t="s">
        <v>22</v>
      </c>
      <c r="N17" s="19">
        <v>0</v>
      </c>
      <c r="O17" s="30" t="s">
        <v>334</v>
      </c>
      <c r="P17" s="156" t="s">
        <v>382</v>
      </c>
    </row>
    <row r="18" spans="1:16" x14ac:dyDescent="0.2">
      <c r="A18" s="82">
        <v>7</v>
      </c>
      <c r="B18" s="82"/>
      <c r="C18" s="82"/>
      <c r="D18" s="30" t="s">
        <v>172</v>
      </c>
      <c r="E18" s="33" t="s">
        <v>173</v>
      </c>
      <c r="F18" s="33" t="s">
        <v>99</v>
      </c>
      <c r="G18" s="30" t="s">
        <v>149</v>
      </c>
      <c r="H18" s="33" t="s">
        <v>93</v>
      </c>
      <c r="I18" s="19" t="s">
        <v>169</v>
      </c>
      <c r="J18" s="75"/>
      <c r="K18" s="84" t="s">
        <v>424</v>
      </c>
      <c r="L18" s="34"/>
      <c r="M18" s="85"/>
      <c r="N18" s="19">
        <v>0</v>
      </c>
      <c r="O18" s="30" t="s">
        <v>174</v>
      </c>
      <c r="P18" s="156" t="s">
        <v>321</v>
      </c>
    </row>
    <row r="19" spans="1:16" x14ac:dyDescent="0.2">
      <c r="A19" s="82">
        <v>8</v>
      </c>
      <c r="B19" s="82"/>
      <c r="C19" s="82"/>
      <c r="D19" s="30" t="s">
        <v>170</v>
      </c>
      <c r="E19" s="33" t="s">
        <v>171</v>
      </c>
      <c r="F19" s="33" t="s">
        <v>98</v>
      </c>
      <c r="G19" s="30" t="s">
        <v>149</v>
      </c>
      <c r="H19" s="33" t="s">
        <v>93</v>
      </c>
      <c r="I19" s="19" t="s">
        <v>294</v>
      </c>
      <c r="J19" s="75"/>
      <c r="K19" s="84" t="s">
        <v>462</v>
      </c>
      <c r="L19" s="34"/>
      <c r="M19" s="85"/>
      <c r="N19" s="19">
        <v>0</v>
      </c>
      <c r="O19" s="30" t="s">
        <v>168</v>
      </c>
      <c r="P19" s="156" t="s">
        <v>55</v>
      </c>
    </row>
    <row r="20" spans="1:16" x14ac:dyDescent="0.2">
      <c r="A20" s="16"/>
      <c r="B20" s="16"/>
      <c r="C20" s="16"/>
    </row>
    <row r="21" spans="1:16" x14ac:dyDescent="0.2">
      <c r="A21" s="16"/>
      <c r="B21" s="16"/>
      <c r="C21" s="16"/>
    </row>
    <row r="22" spans="1:16" x14ac:dyDescent="0.2">
      <c r="A22" s="16"/>
      <c r="B22" s="16"/>
      <c r="C22" s="16"/>
    </row>
    <row r="23" spans="1:16" x14ac:dyDescent="0.2">
      <c r="A23" s="16"/>
      <c r="B23" s="16"/>
      <c r="C23" s="16"/>
    </row>
    <row r="24" spans="1:16" x14ac:dyDescent="0.2">
      <c r="A24" s="16"/>
      <c r="B24" s="16"/>
      <c r="C24" s="16"/>
    </row>
    <row r="25" spans="1:16" x14ac:dyDescent="0.2">
      <c r="A25" s="16"/>
      <c r="B25" s="16"/>
      <c r="C25" s="16"/>
    </row>
  </sheetData>
  <sortState ref="A12:XFD19">
    <sortCondition ref="A12"/>
  </sortState>
  <mergeCells count="22">
    <mergeCell ref="O10:O11"/>
    <mergeCell ref="G10:G11"/>
    <mergeCell ref="H10:H11"/>
    <mergeCell ref="I10:I11"/>
    <mergeCell ref="K10:K11"/>
    <mergeCell ref="M10:M11"/>
    <mergeCell ref="A10:A11"/>
    <mergeCell ref="B10:C10"/>
    <mergeCell ref="D10:D11"/>
    <mergeCell ref="E10:E11"/>
    <mergeCell ref="F10:F11"/>
    <mergeCell ref="A1:O1"/>
    <mergeCell ref="A2:O2"/>
    <mergeCell ref="A3:O3"/>
    <mergeCell ref="H8:I8"/>
    <mergeCell ref="K7:M7"/>
    <mergeCell ref="A8:D8"/>
    <mergeCell ref="H7:I7"/>
    <mergeCell ref="A4:O4"/>
    <mergeCell ref="A7:D7"/>
    <mergeCell ref="A6:O6"/>
    <mergeCell ref="A5:O5"/>
  </mergeCells>
  <phoneticPr fontId="1" type="noConversion"/>
  <printOptions horizontalCentered="1"/>
  <pageMargins left="0" right="0" top="0.78740157480314965" bottom="0.19685039370078741" header="0" footer="0.51181102362204722"/>
  <pageSetup paperSize="9" scale="9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5" enableFormatConditionsCalculation="0">
    <tabColor indexed="15"/>
  </sheetPr>
  <dimension ref="A1:Z22"/>
  <sheetViews>
    <sheetView topLeftCell="A4" zoomScale="85" zoomScaleNormal="85" workbookViewId="0">
      <selection activeCell="D12" sqref="D12"/>
    </sheetView>
  </sheetViews>
  <sheetFormatPr defaultColWidth="8.28515625" defaultRowHeight="12.75" outlineLevelCol="1" x14ac:dyDescent="0.2"/>
  <cols>
    <col min="1" max="1" width="4.7109375" style="12" customWidth="1"/>
    <col min="2" max="2" width="5.28515625" style="12" bestFit="1" customWidth="1"/>
    <col min="3" max="3" width="6.5703125" style="12" bestFit="1" customWidth="1"/>
    <col min="4" max="4" width="20.28515625" style="15" customWidth="1"/>
    <col min="5" max="5" width="9.28515625" style="16" bestFit="1" customWidth="1"/>
    <col min="6" max="6" width="7.42578125" style="16" customWidth="1"/>
    <col min="7" max="7" width="19.85546875" style="15" bestFit="1" customWidth="1"/>
    <col min="8" max="8" width="6.7109375" style="15" bestFit="1" customWidth="1"/>
    <col min="9" max="9" width="15.42578125" style="15" bestFit="1" customWidth="1"/>
    <col min="10" max="10" width="15" style="15" hidden="1" customWidth="1" outlineLevel="1"/>
    <col min="11" max="11" width="13.85546875" style="16" customWidth="1" collapsed="1"/>
    <col min="12" max="12" width="8.140625" style="15" customWidth="1"/>
    <col min="13" max="13" width="8.42578125" style="9" hidden="1" customWidth="1"/>
    <col min="14" max="14" width="26.5703125" style="15" customWidth="1"/>
    <col min="15" max="25" width="0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U1" s="104"/>
      <c r="V1" s="104"/>
      <c r="W1" s="105"/>
    </row>
    <row r="2" spans="1:25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U2" s="104"/>
      <c r="V2" s="104"/>
      <c r="W2" s="105"/>
    </row>
    <row r="3" spans="1:25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U3" s="104"/>
      <c r="V3" s="104"/>
      <c r="W3" s="105"/>
    </row>
    <row r="4" spans="1:25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U4" s="104"/>
      <c r="V4" s="104"/>
      <c r="W4" s="105"/>
    </row>
    <row r="5" spans="1:25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U5" s="104"/>
      <c r="V5" s="104"/>
      <c r="W5" s="105"/>
    </row>
    <row r="6" spans="1:25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U6" s="104"/>
      <c r="V6" s="104"/>
      <c r="W6" s="105"/>
    </row>
    <row r="7" spans="1:25" ht="12.75" customHeight="1" x14ac:dyDescent="0.2">
      <c r="A7" s="177" t="s">
        <v>0</v>
      </c>
      <c r="B7" s="177"/>
      <c r="C7" s="177"/>
      <c r="D7" s="177"/>
      <c r="F7" s="14"/>
      <c r="G7" s="1"/>
      <c r="H7" s="175"/>
      <c r="I7" s="175"/>
      <c r="J7" s="74"/>
      <c r="K7" s="182"/>
      <c r="L7" s="182"/>
      <c r="U7" s="104"/>
      <c r="V7" s="104"/>
      <c r="W7" s="105"/>
    </row>
    <row r="8" spans="1:25" ht="12.75" customHeight="1" x14ac:dyDescent="0.2">
      <c r="A8" s="177"/>
      <c r="B8" s="177"/>
      <c r="C8" s="177"/>
      <c r="D8" s="177"/>
      <c r="F8" s="14"/>
      <c r="G8" s="1"/>
      <c r="H8" s="174"/>
      <c r="I8" s="174"/>
      <c r="J8" s="71"/>
      <c r="K8" s="182"/>
      <c r="L8" s="182"/>
      <c r="N8" s="141" t="s">
        <v>480</v>
      </c>
      <c r="U8" s="104"/>
      <c r="V8" s="104"/>
      <c r="W8" s="105"/>
    </row>
    <row r="9" spans="1:25" ht="13.5" customHeight="1" thickBot="1" x14ac:dyDescent="0.25">
      <c r="A9" s="2" t="s">
        <v>68</v>
      </c>
      <c r="B9" s="2"/>
      <c r="C9" s="2"/>
      <c r="G9" s="129" t="s">
        <v>49</v>
      </c>
      <c r="I9" s="123" t="s">
        <v>85</v>
      </c>
      <c r="J9" s="71"/>
      <c r="L9" s="127" t="s">
        <v>439</v>
      </c>
      <c r="M9" s="16"/>
      <c r="N9" s="67" t="s">
        <v>86</v>
      </c>
      <c r="O9" s="15" t="s">
        <v>8</v>
      </c>
      <c r="Q9" s="90" t="s">
        <v>71</v>
      </c>
      <c r="R9" s="90" t="s">
        <v>72</v>
      </c>
      <c r="S9" s="90" t="s">
        <v>73</v>
      </c>
      <c r="T9" s="90">
        <v>1</v>
      </c>
      <c r="U9" s="90">
        <v>2</v>
      </c>
      <c r="V9" s="90" t="s">
        <v>23</v>
      </c>
      <c r="W9" s="90" t="s">
        <v>74</v>
      </c>
      <c r="X9" s="90" t="s">
        <v>75</v>
      </c>
      <c r="Y9" s="90" t="s">
        <v>76</v>
      </c>
    </row>
    <row r="10" spans="1:25" ht="15.75" customHeight="1" x14ac:dyDescent="0.2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11</v>
      </c>
      <c r="L10" s="183" t="s">
        <v>5</v>
      </c>
      <c r="M10" s="53" t="s">
        <v>6</v>
      </c>
      <c r="N10" s="180" t="s">
        <v>7</v>
      </c>
      <c r="Q10" s="96">
        <v>33824</v>
      </c>
      <c r="R10" s="97">
        <v>34624</v>
      </c>
      <c r="S10" s="97">
        <v>35724</v>
      </c>
      <c r="T10" s="97">
        <v>41024</v>
      </c>
      <c r="U10" s="97">
        <v>42524</v>
      </c>
      <c r="V10" s="97">
        <v>44524</v>
      </c>
      <c r="W10" s="97">
        <v>51024</v>
      </c>
      <c r="X10" s="97">
        <v>53024</v>
      </c>
      <c r="Y10" s="98">
        <v>61024</v>
      </c>
    </row>
    <row r="11" spans="1:25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84"/>
      <c r="M11" s="53"/>
      <c r="N11" s="180"/>
      <c r="Q11" s="147"/>
      <c r="R11" s="145"/>
      <c r="S11" s="145"/>
      <c r="T11" s="145"/>
      <c r="U11" s="145"/>
      <c r="V11" s="145"/>
      <c r="W11" s="145"/>
      <c r="X11" s="145"/>
      <c r="Y11" s="145"/>
    </row>
    <row r="12" spans="1:25" ht="26.25" customHeight="1" x14ac:dyDescent="0.2">
      <c r="A12" s="82">
        <v>1</v>
      </c>
      <c r="B12" s="82">
        <v>1</v>
      </c>
      <c r="C12" s="82"/>
      <c r="D12" s="30" t="s">
        <v>230</v>
      </c>
      <c r="E12" s="33" t="s">
        <v>231</v>
      </c>
      <c r="F12" s="33" t="s">
        <v>99</v>
      </c>
      <c r="G12" s="30" t="s">
        <v>229</v>
      </c>
      <c r="H12" s="33" t="s">
        <v>93</v>
      </c>
      <c r="I12" s="19" t="s">
        <v>209</v>
      </c>
      <c r="J12" s="75">
        <v>35225</v>
      </c>
      <c r="K12" s="84" t="s">
        <v>523</v>
      </c>
      <c r="L12" s="85" t="s">
        <v>99</v>
      </c>
      <c r="M12" s="19">
        <v>0</v>
      </c>
      <c r="N12" s="30" t="s">
        <v>297</v>
      </c>
      <c r="O12" s="158" t="s">
        <v>296</v>
      </c>
    </row>
    <row r="13" spans="1:25" ht="26.25" customHeight="1" x14ac:dyDescent="0.2">
      <c r="A13" s="82">
        <v>2</v>
      </c>
      <c r="B13" s="82">
        <v>2</v>
      </c>
      <c r="C13" s="82"/>
      <c r="D13" s="30" t="s">
        <v>95</v>
      </c>
      <c r="E13" s="33" t="s">
        <v>96</v>
      </c>
      <c r="F13" s="33" t="s">
        <v>98</v>
      </c>
      <c r="G13" s="30" t="s">
        <v>97</v>
      </c>
      <c r="H13" s="33" t="s">
        <v>93</v>
      </c>
      <c r="I13" s="19" t="s">
        <v>102</v>
      </c>
      <c r="J13" s="75">
        <v>35436</v>
      </c>
      <c r="K13" s="84" t="s">
        <v>524</v>
      </c>
      <c r="L13" s="85" t="s">
        <v>99</v>
      </c>
      <c r="M13" s="19">
        <v>0</v>
      </c>
      <c r="N13" s="30" t="s">
        <v>388</v>
      </c>
      <c r="O13" s="158" t="s">
        <v>387</v>
      </c>
    </row>
    <row r="14" spans="1:25" ht="26.25" customHeight="1" x14ac:dyDescent="0.2">
      <c r="A14" s="82">
        <v>3</v>
      </c>
      <c r="B14" s="82"/>
      <c r="C14" s="82">
        <v>1</v>
      </c>
      <c r="D14" s="30" t="s">
        <v>398</v>
      </c>
      <c r="E14" s="33" t="s">
        <v>399</v>
      </c>
      <c r="F14" s="33" t="s">
        <v>99</v>
      </c>
      <c r="G14" s="30" t="s">
        <v>287</v>
      </c>
      <c r="H14" s="33" t="s">
        <v>94</v>
      </c>
      <c r="I14" s="19" t="s">
        <v>100</v>
      </c>
      <c r="J14" s="75">
        <v>35951</v>
      </c>
      <c r="K14" s="84" t="s">
        <v>525</v>
      </c>
      <c r="L14" s="85" t="s">
        <v>21</v>
      </c>
      <c r="M14" s="19">
        <v>0</v>
      </c>
      <c r="N14" s="30" t="s">
        <v>400</v>
      </c>
      <c r="O14" s="50" t="s">
        <v>397</v>
      </c>
    </row>
    <row r="15" spans="1:25" ht="26.25" customHeight="1" x14ac:dyDescent="0.2">
      <c r="A15" s="82">
        <v>4</v>
      </c>
      <c r="B15" s="82">
        <v>3</v>
      </c>
      <c r="C15" s="82"/>
      <c r="D15" s="30" t="s">
        <v>104</v>
      </c>
      <c r="E15" s="33" t="s">
        <v>105</v>
      </c>
      <c r="F15" s="33" t="s">
        <v>99</v>
      </c>
      <c r="G15" s="30" t="s">
        <v>106</v>
      </c>
      <c r="H15" s="33" t="s">
        <v>93</v>
      </c>
      <c r="I15" s="19"/>
      <c r="J15" s="75">
        <v>41002</v>
      </c>
      <c r="K15" s="84" t="s">
        <v>526</v>
      </c>
      <c r="L15" s="85" t="s">
        <v>21</v>
      </c>
      <c r="M15" s="19">
        <v>0</v>
      </c>
      <c r="N15" s="30" t="s">
        <v>116</v>
      </c>
      <c r="O15" s="158" t="s">
        <v>386</v>
      </c>
    </row>
    <row r="16" spans="1:25" ht="26.25" customHeight="1" x14ac:dyDescent="0.2">
      <c r="A16" s="82"/>
      <c r="B16" s="82"/>
      <c r="C16" s="82"/>
      <c r="D16" s="30" t="s">
        <v>383</v>
      </c>
      <c r="E16" s="33" t="s">
        <v>384</v>
      </c>
      <c r="F16" s="33" t="s">
        <v>21</v>
      </c>
      <c r="G16" s="30" t="s">
        <v>97</v>
      </c>
      <c r="H16" s="33" t="s">
        <v>93</v>
      </c>
      <c r="I16" s="19" t="s">
        <v>385</v>
      </c>
      <c r="J16" s="75"/>
      <c r="K16" s="84" t="s">
        <v>440</v>
      </c>
      <c r="L16" s="85"/>
      <c r="M16" s="19">
        <v>0</v>
      </c>
      <c r="N16" s="30" t="s">
        <v>334</v>
      </c>
      <c r="O16" s="158" t="s">
        <v>382</v>
      </c>
    </row>
    <row r="17" spans="1:3" x14ac:dyDescent="0.2">
      <c r="A17" s="16"/>
      <c r="B17" s="16"/>
      <c r="C17" s="16"/>
    </row>
    <row r="18" spans="1:3" x14ac:dyDescent="0.2">
      <c r="A18" s="16"/>
      <c r="B18" s="16"/>
      <c r="C18" s="16"/>
    </row>
    <row r="19" spans="1:3" x14ac:dyDescent="0.2">
      <c r="A19" s="16"/>
      <c r="B19" s="16"/>
      <c r="C19" s="16"/>
    </row>
    <row r="20" spans="1:3" x14ac:dyDescent="0.2">
      <c r="A20" s="16"/>
      <c r="B20" s="16"/>
      <c r="C20" s="16"/>
    </row>
    <row r="21" spans="1:3" x14ac:dyDescent="0.2">
      <c r="A21" s="16"/>
      <c r="B21" s="16"/>
      <c r="C21" s="16"/>
    </row>
    <row r="22" spans="1:3" x14ac:dyDescent="0.2">
      <c r="A22" s="16"/>
      <c r="B22" s="16"/>
      <c r="C22" s="16"/>
    </row>
  </sheetData>
  <sortState ref="A12:XFD17">
    <sortCondition ref="A12"/>
  </sortState>
  <mergeCells count="23">
    <mergeCell ref="N10:N11"/>
    <mergeCell ref="L10:L11"/>
    <mergeCell ref="G10:G11"/>
    <mergeCell ref="H10:H11"/>
    <mergeCell ref="I10:I11"/>
    <mergeCell ref="K10:K11"/>
    <mergeCell ref="A10:A11"/>
    <mergeCell ref="B10:C10"/>
    <mergeCell ref="D10:D11"/>
    <mergeCell ref="E10:E11"/>
    <mergeCell ref="F10:F11"/>
    <mergeCell ref="A8:D8"/>
    <mergeCell ref="H8:I8"/>
    <mergeCell ref="K8:L8"/>
    <mergeCell ref="A5:N5"/>
    <mergeCell ref="H7:I7"/>
    <mergeCell ref="A7:D7"/>
    <mergeCell ref="K7:L7"/>
    <mergeCell ref="A1:N1"/>
    <mergeCell ref="A2:N2"/>
    <mergeCell ref="A3:N3"/>
    <mergeCell ref="A6:N6"/>
    <mergeCell ref="A4:N4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 enableFormatConditionsCalculation="0">
    <tabColor indexed="15"/>
  </sheetPr>
  <dimension ref="A1:Z46"/>
  <sheetViews>
    <sheetView workbookViewId="0">
      <selection activeCell="D13" sqref="D13"/>
    </sheetView>
  </sheetViews>
  <sheetFormatPr defaultColWidth="8.28515625" defaultRowHeight="12.75" outlineLevelCol="1" x14ac:dyDescent="0.2"/>
  <cols>
    <col min="1" max="1" width="5" style="12" customWidth="1"/>
    <col min="2" max="2" width="5" style="12" bestFit="1" customWidth="1"/>
    <col min="3" max="3" width="6.140625" style="12" bestFit="1" customWidth="1"/>
    <col min="4" max="4" width="23" style="15" customWidth="1"/>
    <col min="5" max="5" width="9.28515625" style="16" bestFit="1" customWidth="1"/>
    <col min="6" max="6" width="7.42578125" style="16" customWidth="1"/>
    <col min="7" max="7" width="19" style="15" customWidth="1"/>
    <col min="8" max="8" width="8.28515625" style="15" customWidth="1"/>
    <col min="9" max="9" width="15" style="15" customWidth="1"/>
    <col min="10" max="10" width="15" style="15" hidden="1" customWidth="1" outlineLevel="1"/>
    <col min="11" max="11" width="9.42578125" style="16" customWidth="1" collapsed="1"/>
    <col min="12" max="12" width="6.85546875" style="15" customWidth="1"/>
    <col min="13" max="13" width="8.42578125" style="9" hidden="1" customWidth="1"/>
    <col min="14" max="14" width="28" style="15" customWidth="1"/>
    <col min="15" max="16" width="0" style="15" hidden="1" customWidth="1" outlineLevel="1"/>
    <col min="17" max="17" width="9.5703125" style="15" hidden="1" customWidth="1" outlineLevel="1"/>
    <col min="18" max="25" width="0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U1" s="104"/>
      <c r="V1" s="104"/>
      <c r="W1" s="105"/>
    </row>
    <row r="2" spans="1:25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U2" s="104"/>
      <c r="V2" s="104"/>
      <c r="W2" s="105"/>
    </row>
    <row r="3" spans="1:25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U3" s="104"/>
      <c r="V3" s="104"/>
      <c r="W3" s="105"/>
    </row>
    <row r="4" spans="1:25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U4" s="104"/>
      <c r="V4" s="104"/>
      <c r="W4" s="105"/>
    </row>
    <row r="5" spans="1:25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U5" s="104"/>
      <c r="V5" s="104"/>
      <c r="W5" s="105"/>
    </row>
    <row r="6" spans="1:25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U6" s="104"/>
      <c r="V6" s="104"/>
      <c r="W6" s="105"/>
    </row>
    <row r="7" spans="1:25" ht="12.75" customHeight="1" x14ac:dyDescent="0.2">
      <c r="A7" s="177" t="s">
        <v>62</v>
      </c>
      <c r="B7" s="177"/>
      <c r="C7" s="177"/>
      <c r="D7" s="177"/>
      <c r="F7" s="14"/>
      <c r="G7" s="1"/>
      <c r="H7" s="175"/>
      <c r="I7" s="175"/>
      <c r="J7" s="74"/>
      <c r="K7" s="182"/>
      <c r="L7" s="182"/>
      <c r="U7" s="104"/>
      <c r="V7" s="104"/>
      <c r="W7" s="105"/>
    </row>
    <row r="8" spans="1:25" ht="12.75" customHeight="1" x14ac:dyDescent="0.2">
      <c r="A8" s="177"/>
      <c r="B8" s="177"/>
      <c r="C8" s="177"/>
      <c r="D8" s="177"/>
      <c r="F8" s="14"/>
      <c r="G8" s="1"/>
      <c r="H8" s="174"/>
      <c r="I8" s="174"/>
      <c r="J8" s="71"/>
      <c r="K8" s="182"/>
      <c r="L8" s="182"/>
      <c r="N8" s="141" t="s">
        <v>480</v>
      </c>
      <c r="U8" s="104"/>
      <c r="V8" s="104"/>
      <c r="W8" s="105"/>
    </row>
    <row r="9" spans="1:25" ht="13.5" customHeight="1" thickBot="1" x14ac:dyDescent="0.25">
      <c r="A9" s="2" t="s">
        <v>68</v>
      </c>
      <c r="B9" s="2"/>
      <c r="C9" s="2"/>
      <c r="F9" s="14"/>
      <c r="G9" s="125" t="s">
        <v>49</v>
      </c>
      <c r="I9" s="123" t="s">
        <v>84</v>
      </c>
      <c r="J9" s="71"/>
      <c r="L9" s="127" t="s">
        <v>408</v>
      </c>
      <c r="M9" s="16"/>
      <c r="N9" s="67" t="s">
        <v>86</v>
      </c>
      <c r="O9" s="15" t="s">
        <v>8</v>
      </c>
      <c r="Q9" s="90" t="s">
        <v>71</v>
      </c>
      <c r="R9" s="90" t="s">
        <v>72</v>
      </c>
      <c r="S9" s="90" t="s">
        <v>73</v>
      </c>
      <c r="T9" s="90">
        <v>1</v>
      </c>
      <c r="U9" s="90">
        <v>2</v>
      </c>
      <c r="V9" s="90" t="s">
        <v>23</v>
      </c>
      <c r="W9" s="90" t="s">
        <v>74</v>
      </c>
      <c r="X9" s="90" t="s">
        <v>75</v>
      </c>
      <c r="Y9" s="90" t="s">
        <v>76</v>
      </c>
    </row>
    <row r="10" spans="1:25" ht="16.5" thickBot="1" x14ac:dyDescent="0.25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11</v>
      </c>
      <c r="L10" s="183" t="s">
        <v>5</v>
      </c>
      <c r="M10" s="53" t="s">
        <v>6</v>
      </c>
      <c r="N10" s="180" t="s">
        <v>7</v>
      </c>
      <c r="Q10" s="99">
        <v>132515</v>
      </c>
      <c r="R10" s="99">
        <v>140015</v>
      </c>
      <c r="S10" s="118">
        <v>144015</v>
      </c>
      <c r="T10" s="118">
        <v>153015</v>
      </c>
      <c r="U10" s="118">
        <v>163515</v>
      </c>
      <c r="V10" s="118">
        <v>174515</v>
      </c>
      <c r="W10" s="118">
        <v>190015</v>
      </c>
      <c r="X10" s="118">
        <v>203015</v>
      </c>
      <c r="Y10" s="100"/>
    </row>
    <row r="11" spans="1:25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84"/>
      <c r="M11" s="53"/>
      <c r="N11" s="180"/>
      <c r="Q11" s="147"/>
      <c r="R11" s="147"/>
      <c r="S11" s="145"/>
      <c r="T11" s="145"/>
      <c r="U11" s="145"/>
      <c r="V11" s="145"/>
      <c r="W11" s="145"/>
      <c r="X11" s="145"/>
      <c r="Y11" s="148"/>
    </row>
    <row r="12" spans="1:25" ht="19.5" customHeight="1" x14ac:dyDescent="0.2">
      <c r="A12" s="82">
        <v>1</v>
      </c>
      <c r="B12" s="82">
        <v>1</v>
      </c>
      <c r="C12" s="82"/>
      <c r="D12" s="30" t="s">
        <v>95</v>
      </c>
      <c r="E12" s="33" t="s">
        <v>96</v>
      </c>
      <c r="F12" s="33" t="s">
        <v>98</v>
      </c>
      <c r="G12" s="30" t="s">
        <v>97</v>
      </c>
      <c r="H12" s="33" t="s">
        <v>93</v>
      </c>
      <c r="I12" s="19" t="s">
        <v>102</v>
      </c>
      <c r="J12" s="75">
        <v>143661</v>
      </c>
      <c r="K12" s="84" t="s">
        <v>484</v>
      </c>
      <c r="L12" s="85" t="s">
        <v>99</v>
      </c>
      <c r="M12" s="19">
        <v>0</v>
      </c>
      <c r="N12" s="30" t="s">
        <v>388</v>
      </c>
      <c r="O12" s="151" t="s">
        <v>387</v>
      </c>
    </row>
    <row r="13" spans="1:25" ht="19.5" customHeight="1" x14ac:dyDescent="0.2">
      <c r="A13" s="82">
        <v>2</v>
      </c>
      <c r="B13" s="82"/>
      <c r="C13" s="82">
        <v>1</v>
      </c>
      <c r="D13" s="30" t="s">
        <v>398</v>
      </c>
      <c r="E13" s="33" t="s">
        <v>399</v>
      </c>
      <c r="F13" s="33" t="s">
        <v>99</v>
      </c>
      <c r="G13" s="30" t="s">
        <v>287</v>
      </c>
      <c r="H13" s="33" t="s">
        <v>94</v>
      </c>
      <c r="I13" s="19" t="s">
        <v>100</v>
      </c>
      <c r="J13" s="75">
        <v>151653</v>
      </c>
      <c r="K13" s="84" t="s">
        <v>485</v>
      </c>
      <c r="L13" s="85" t="s">
        <v>21</v>
      </c>
      <c r="M13" s="19">
        <v>0</v>
      </c>
      <c r="N13" s="30" t="s">
        <v>400</v>
      </c>
      <c r="O13" s="151" t="s">
        <v>397</v>
      </c>
    </row>
    <row r="14" spans="1:25" ht="19.5" customHeight="1" x14ac:dyDescent="0.2">
      <c r="A14" s="82">
        <v>3</v>
      </c>
      <c r="B14" s="82">
        <v>2</v>
      </c>
      <c r="C14" s="82"/>
      <c r="D14" s="30" t="s">
        <v>342</v>
      </c>
      <c r="E14" s="33" t="s">
        <v>489</v>
      </c>
      <c r="F14" s="33" t="s">
        <v>22</v>
      </c>
      <c r="G14" s="30" t="s">
        <v>149</v>
      </c>
      <c r="H14" s="33" t="s">
        <v>93</v>
      </c>
      <c r="I14" s="19" t="s">
        <v>217</v>
      </c>
      <c r="J14" s="75">
        <v>160191</v>
      </c>
      <c r="K14" s="84" t="s">
        <v>486</v>
      </c>
      <c r="L14" s="85" t="s">
        <v>22</v>
      </c>
      <c r="M14" s="19">
        <v>0</v>
      </c>
      <c r="N14" s="30" t="s">
        <v>334</v>
      </c>
      <c r="O14" s="151" t="s">
        <v>341</v>
      </c>
    </row>
    <row r="15" spans="1:25" ht="19.5" customHeight="1" x14ac:dyDescent="0.2">
      <c r="A15" s="82">
        <v>4</v>
      </c>
      <c r="B15" s="82">
        <v>3</v>
      </c>
      <c r="C15" s="82"/>
      <c r="D15" s="30" t="s">
        <v>337</v>
      </c>
      <c r="E15" s="33" t="s">
        <v>336</v>
      </c>
      <c r="F15" s="33" t="s">
        <v>335</v>
      </c>
      <c r="G15" s="30" t="s">
        <v>149</v>
      </c>
      <c r="H15" s="33" t="s">
        <v>93</v>
      </c>
      <c r="I15" s="19"/>
      <c r="J15" s="75">
        <v>212781</v>
      </c>
      <c r="K15" s="84" t="s">
        <v>487</v>
      </c>
      <c r="L15" s="85" t="s">
        <v>488</v>
      </c>
      <c r="M15" s="19">
        <v>0</v>
      </c>
      <c r="N15" s="30" t="s">
        <v>334</v>
      </c>
      <c r="O15" s="151" t="s">
        <v>338</v>
      </c>
    </row>
    <row r="16" spans="1:25" ht="19.5" customHeight="1" x14ac:dyDescent="0.2">
      <c r="A16" s="82">
        <v>5</v>
      </c>
      <c r="B16" s="82"/>
      <c r="C16" s="82"/>
      <c r="D16" s="30" t="s">
        <v>104</v>
      </c>
      <c r="E16" s="33" t="s">
        <v>105</v>
      </c>
      <c r="F16" s="33" t="s">
        <v>99</v>
      </c>
      <c r="G16" s="30" t="s">
        <v>106</v>
      </c>
      <c r="H16" s="33" t="s">
        <v>93</v>
      </c>
      <c r="I16" s="19"/>
      <c r="J16" s="75"/>
      <c r="K16" s="84" t="s">
        <v>424</v>
      </c>
      <c r="L16" s="85"/>
      <c r="M16" s="19">
        <v>0</v>
      </c>
      <c r="N16" s="30" t="s">
        <v>116</v>
      </c>
      <c r="O16" s="151" t="s">
        <v>386</v>
      </c>
    </row>
    <row r="17" spans="1:3" x14ac:dyDescent="0.2">
      <c r="A17" s="33"/>
      <c r="B17" s="33"/>
      <c r="C17" s="33"/>
    </row>
    <row r="18" spans="1:3" x14ac:dyDescent="0.2">
      <c r="A18" s="33"/>
      <c r="B18" s="33"/>
      <c r="C18" s="33"/>
    </row>
    <row r="19" spans="1:3" x14ac:dyDescent="0.2">
      <c r="A19" s="33"/>
      <c r="B19" s="33"/>
      <c r="C19" s="33"/>
    </row>
    <row r="20" spans="1:3" x14ac:dyDescent="0.2">
      <c r="A20" s="33"/>
      <c r="B20" s="33"/>
      <c r="C20" s="33"/>
    </row>
    <row r="21" spans="1:3" x14ac:dyDescent="0.2">
      <c r="A21" s="33"/>
      <c r="B21" s="33"/>
      <c r="C21" s="33"/>
    </row>
    <row r="22" spans="1:3" x14ac:dyDescent="0.2">
      <c r="A22" s="33"/>
      <c r="B22" s="33"/>
      <c r="C22" s="33"/>
    </row>
    <row r="23" spans="1:3" x14ac:dyDescent="0.2">
      <c r="A23" s="33"/>
      <c r="B23" s="33"/>
      <c r="C23" s="33"/>
    </row>
    <row r="24" spans="1:3" x14ac:dyDescent="0.2">
      <c r="A24" s="33"/>
      <c r="B24" s="33"/>
      <c r="C24" s="33"/>
    </row>
    <row r="25" spans="1:3" x14ac:dyDescent="0.2">
      <c r="A25" s="33"/>
      <c r="B25" s="33"/>
      <c r="C25" s="33"/>
    </row>
    <row r="26" spans="1:3" x14ac:dyDescent="0.2">
      <c r="A26" s="33"/>
      <c r="B26" s="33"/>
      <c r="C26" s="33"/>
    </row>
    <row r="27" spans="1:3" x14ac:dyDescent="0.2">
      <c r="A27" s="16"/>
      <c r="B27" s="16"/>
      <c r="C27" s="16"/>
    </row>
    <row r="28" spans="1:3" x14ac:dyDescent="0.2">
      <c r="A28" s="16"/>
      <c r="B28" s="16"/>
      <c r="C28" s="16"/>
    </row>
    <row r="29" spans="1:3" x14ac:dyDescent="0.2">
      <c r="A29" s="16"/>
      <c r="B29" s="16"/>
      <c r="C29" s="16"/>
    </row>
    <row r="30" spans="1:3" x14ac:dyDescent="0.2">
      <c r="A30" s="16"/>
      <c r="B30" s="16"/>
      <c r="C30" s="16"/>
    </row>
    <row r="31" spans="1:3" x14ac:dyDescent="0.2">
      <c r="A31" s="16"/>
      <c r="B31" s="16"/>
      <c r="C31" s="16"/>
    </row>
    <row r="32" spans="1:3" x14ac:dyDescent="0.2">
      <c r="A32" s="16"/>
      <c r="B32" s="16"/>
      <c r="C32" s="16"/>
    </row>
    <row r="33" spans="1:3" x14ac:dyDescent="0.2">
      <c r="A33" s="16"/>
      <c r="B33" s="16"/>
      <c r="C33" s="16"/>
    </row>
    <row r="34" spans="1:3" x14ac:dyDescent="0.2">
      <c r="A34" s="16"/>
      <c r="B34" s="16"/>
      <c r="C34" s="16"/>
    </row>
    <row r="35" spans="1:3" x14ac:dyDescent="0.2">
      <c r="A35" s="16"/>
      <c r="B35" s="16"/>
      <c r="C35" s="16"/>
    </row>
    <row r="36" spans="1:3" x14ac:dyDescent="0.2">
      <c r="A36" s="16"/>
      <c r="B36" s="16"/>
      <c r="C36" s="16"/>
    </row>
    <row r="37" spans="1:3" x14ac:dyDescent="0.2">
      <c r="A37" s="16"/>
      <c r="B37" s="16"/>
      <c r="C37" s="16"/>
    </row>
    <row r="38" spans="1:3" x14ac:dyDescent="0.2">
      <c r="A38" s="16"/>
      <c r="B38" s="16"/>
      <c r="C38" s="16"/>
    </row>
    <row r="39" spans="1:3" x14ac:dyDescent="0.2">
      <c r="A39" s="16"/>
      <c r="B39" s="16"/>
      <c r="C39" s="16"/>
    </row>
    <row r="40" spans="1:3" x14ac:dyDescent="0.2">
      <c r="A40" s="16"/>
      <c r="B40" s="16"/>
      <c r="C40" s="16"/>
    </row>
    <row r="41" spans="1:3" x14ac:dyDescent="0.2">
      <c r="A41" s="16"/>
      <c r="B41" s="16"/>
      <c r="C41" s="16"/>
    </row>
    <row r="42" spans="1:3" x14ac:dyDescent="0.2">
      <c r="A42" s="16"/>
      <c r="B42" s="16"/>
      <c r="C42" s="16"/>
    </row>
    <row r="43" spans="1:3" x14ac:dyDescent="0.2">
      <c r="A43" s="16"/>
      <c r="B43" s="16"/>
      <c r="C43" s="16"/>
    </row>
    <row r="44" spans="1:3" x14ac:dyDescent="0.2">
      <c r="A44" s="16"/>
      <c r="B44" s="16"/>
      <c r="C44" s="16"/>
    </row>
    <row r="45" spans="1:3" x14ac:dyDescent="0.2">
      <c r="A45" s="16"/>
      <c r="B45" s="16"/>
      <c r="C45" s="16"/>
    </row>
    <row r="46" spans="1:3" x14ac:dyDescent="0.2">
      <c r="A46" s="16"/>
      <c r="B46" s="16"/>
      <c r="C46" s="16"/>
    </row>
  </sheetData>
  <sortState ref="A12:XFD16">
    <sortCondition ref="A12"/>
  </sortState>
  <customSheetViews>
    <customSheetView guid="{B28A55F2-F506-44F5-8B45-C06C81F4E83D}" showRuler="0">
      <selection activeCell="K1" sqref="K1:K3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23">
    <mergeCell ref="N10:N11"/>
    <mergeCell ref="G10:G11"/>
    <mergeCell ref="H10:H11"/>
    <mergeCell ref="I10:I11"/>
    <mergeCell ref="K10:K11"/>
    <mergeCell ref="L10:L11"/>
    <mergeCell ref="A10:A11"/>
    <mergeCell ref="B10:C10"/>
    <mergeCell ref="D10:D11"/>
    <mergeCell ref="E10:E11"/>
    <mergeCell ref="F10:F11"/>
    <mergeCell ref="A4:N4"/>
    <mergeCell ref="A1:N1"/>
    <mergeCell ref="A2:N2"/>
    <mergeCell ref="A3:N3"/>
    <mergeCell ref="A6:N6"/>
    <mergeCell ref="A5:N5"/>
    <mergeCell ref="A7:D7"/>
    <mergeCell ref="H7:I7"/>
    <mergeCell ref="K7:L7"/>
    <mergeCell ref="A8:D8"/>
    <mergeCell ref="H8:I8"/>
    <mergeCell ref="K8:L8"/>
  </mergeCells>
  <phoneticPr fontId="1" type="noConversion"/>
  <printOptions horizontalCentered="1"/>
  <pageMargins left="0.26" right="0.25" top="0.78740157480314965" bottom="0.39370078740157483" header="0.51181102362204722" footer="0.51181102362204722"/>
  <pageSetup paperSize="9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Z33"/>
  <sheetViews>
    <sheetView workbookViewId="0">
      <selection activeCell="D13" sqref="D13"/>
    </sheetView>
  </sheetViews>
  <sheetFormatPr defaultColWidth="8.28515625" defaultRowHeight="12.75" outlineLevelCol="1" x14ac:dyDescent="0.2"/>
  <cols>
    <col min="1" max="1" width="4.28515625" style="12" customWidth="1"/>
    <col min="2" max="2" width="5" style="12" bestFit="1" customWidth="1"/>
    <col min="3" max="3" width="6.140625" style="12" bestFit="1" customWidth="1"/>
    <col min="4" max="4" width="23" style="15" customWidth="1"/>
    <col min="5" max="5" width="9.28515625" style="16" bestFit="1" customWidth="1"/>
    <col min="6" max="6" width="7.42578125" style="16" customWidth="1"/>
    <col min="7" max="7" width="16.7109375" style="15" customWidth="1"/>
    <col min="8" max="8" width="6.85546875" style="15" customWidth="1"/>
    <col min="9" max="9" width="15" style="15" customWidth="1"/>
    <col min="10" max="10" width="15" style="15" hidden="1" customWidth="1" outlineLevel="1"/>
    <col min="11" max="11" width="12.28515625" style="16" customWidth="1" collapsed="1"/>
    <col min="12" max="12" width="8.140625" style="15" customWidth="1"/>
    <col min="13" max="13" width="8.42578125" style="9" hidden="1" customWidth="1"/>
    <col min="14" max="14" width="26.42578125" style="15" customWidth="1"/>
    <col min="15" max="16" width="0" style="15" hidden="1" customWidth="1" outlineLevel="1"/>
    <col min="17" max="17" width="9.5703125" style="15" hidden="1" customWidth="1" outlineLevel="1"/>
    <col min="18" max="25" width="0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73" t="e">
        <f>Name_1</f>
        <v>#REF!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U1" s="104"/>
      <c r="V1" s="104"/>
      <c r="W1" s="105"/>
    </row>
    <row r="2" spans="1:25" x14ac:dyDescent="0.2">
      <c r="A2" s="173" t="e">
        <f>Name_2</f>
        <v>#REF!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U2" s="104"/>
      <c r="V2" s="104"/>
      <c r="W2" s="105"/>
    </row>
    <row r="3" spans="1:25" x14ac:dyDescent="0.2">
      <c r="A3" s="173" t="e">
        <f>Name_3</f>
        <v>#REF!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U3" s="104"/>
      <c r="V3" s="104"/>
      <c r="W3" s="105"/>
    </row>
    <row r="4" spans="1:25" x14ac:dyDescent="0.2">
      <c r="A4" s="173" t="e">
        <f>Name_6</f>
        <v>#REF!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U4" s="104"/>
      <c r="V4" s="104"/>
      <c r="W4" s="105"/>
    </row>
    <row r="5" spans="1:25" x14ac:dyDescent="0.2">
      <c r="A5" s="173" t="e">
        <f>Name_4</f>
        <v>#REF!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U5" s="104"/>
      <c r="V5" s="104"/>
      <c r="W5" s="105"/>
    </row>
    <row r="6" spans="1:25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U6" s="104"/>
      <c r="V6" s="104"/>
      <c r="W6" s="105"/>
    </row>
    <row r="7" spans="1:25" ht="12.75" customHeight="1" x14ac:dyDescent="0.2">
      <c r="A7" s="177" t="s">
        <v>77</v>
      </c>
      <c r="B7" s="177"/>
      <c r="C7" s="177"/>
      <c r="D7" s="177"/>
      <c r="F7" s="14"/>
      <c r="G7" s="1"/>
      <c r="H7" s="175"/>
      <c r="I7" s="175"/>
      <c r="J7" s="116"/>
      <c r="K7" s="182"/>
      <c r="L7" s="182"/>
      <c r="U7" s="104"/>
      <c r="V7" s="104"/>
      <c r="W7" s="105"/>
    </row>
    <row r="8" spans="1:25" ht="12.75" customHeight="1" x14ac:dyDescent="0.2">
      <c r="A8" s="177"/>
      <c r="B8" s="177"/>
      <c r="C8" s="177"/>
      <c r="D8" s="177"/>
      <c r="F8" s="14"/>
      <c r="G8" s="1"/>
      <c r="H8" s="174"/>
      <c r="I8" s="174"/>
      <c r="J8" s="114"/>
      <c r="K8" s="182"/>
      <c r="L8" s="182"/>
      <c r="N8" s="141" t="e">
        <f>d_6</f>
        <v>#REF!</v>
      </c>
      <c r="U8" s="104"/>
      <c r="V8" s="104"/>
      <c r="W8" s="105"/>
    </row>
    <row r="9" spans="1:25" ht="13.5" customHeight="1" x14ac:dyDescent="0.2">
      <c r="A9" s="2" t="e">
        <f>d_4</f>
        <v>#REF!</v>
      </c>
      <c r="B9" s="2"/>
      <c r="C9" s="2"/>
      <c r="F9" s="14"/>
      <c r="G9" s="125" t="s">
        <v>49</v>
      </c>
      <c r="I9" s="123" t="e">
        <f>d_3</f>
        <v>#REF!</v>
      </c>
      <c r="J9" s="114"/>
      <c r="L9" s="127" t="e">
        <f>#REF!</f>
        <v>#REF!</v>
      </c>
      <c r="M9" s="16"/>
      <c r="N9" s="67" t="e">
        <f>d_5</f>
        <v>#REF!</v>
      </c>
      <c r="O9" s="15" t="s">
        <v>8</v>
      </c>
      <c r="Q9" s="115" t="s">
        <v>71</v>
      </c>
      <c r="R9" s="115" t="s">
        <v>72</v>
      </c>
      <c r="S9" s="115" t="s">
        <v>73</v>
      </c>
      <c r="T9" s="115">
        <v>1</v>
      </c>
      <c r="U9" s="115">
        <v>2</v>
      </c>
      <c r="V9" s="115" t="s">
        <v>23</v>
      </c>
      <c r="W9" s="115" t="s">
        <v>74</v>
      </c>
      <c r="X9" s="115" t="s">
        <v>75</v>
      </c>
      <c r="Y9" s="115" t="s">
        <v>76</v>
      </c>
    </row>
    <row r="10" spans="1:25" ht="16.5" customHeight="1" thickBot="1" x14ac:dyDescent="0.25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11</v>
      </c>
      <c r="L10" s="183" t="s">
        <v>5</v>
      </c>
      <c r="M10" s="53" t="s">
        <v>6</v>
      </c>
      <c r="N10" s="180" t="s">
        <v>7</v>
      </c>
      <c r="Q10" s="132">
        <v>3900</v>
      </c>
      <c r="R10" s="132">
        <v>4115</v>
      </c>
      <c r="S10" s="132">
        <v>4215</v>
      </c>
      <c r="T10" s="133">
        <v>4415</v>
      </c>
      <c r="U10" s="133">
        <v>4665</v>
      </c>
      <c r="V10" s="133">
        <v>5015</v>
      </c>
      <c r="W10" s="133">
        <v>5315</v>
      </c>
      <c r="X10" s="133">
        <v>5615</v>
      </c>
      <c r="Y10" s="134">
        <v>10015</v>
      </c>
    </row>
    <row r="11" spans="1:25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84"/>
      <c r="M11" s="53"/>
      <c r="N11" s="180"/>
      <c r="Q11" s="147"/>
      <c r="R11" s="147"/>
      <c r="S11" s="147"/>
      <c r="T11" s="145"/>
      <c r="U11" s="145"/>
      <c r="V11" s="145"/>
      <c r="W11" s="145"/>
      <c r="X11" s="145"/>
      <c r="Y11" s="145"/>
    </row>
    <row r="12" spans="1:25" ht="22.5" x14ac:dyDescent="0.2">
      <c r="A12" s="82">
        <v>1</v>
      </c>
      <c r="B12" s="82">
        <v>1</v>
      </c>
      <c r="C12" s="82"/>
      <c r="D12" s="30" t="s">
        <v>221</v>
      </c>
      <c r="E12" s="33" t="s">
        <v>134</v>
      </c>
      <c r="F12" s="16" t="s">
        <v>21</v>
      </c>
      <c r="G12" s="33" t="s">
        <v>149</v>
      </c>
      <c r="H12" s="33" t="s">
        <v>93</v>
      </c>
      <c r="I12" s="19"/>
      <c r="J12" s="75">
        <v>4314</v>
      </c>
      <c r="K12" s="84" t="str">
        <f>IF(J12=0,0,CONCATENATE(MID(J12,1,2),".",MID(J12,3,2)))</f>
        <v>43.14</v>
      </c>
      <c r="L12" s="85" t="str">
        <f>IF(J12&lt;=$Q$10,"МСМК",IF(J12&lt;=$R$10,"МС",IF(J12&lt;=$S$10,"КМС",IF(J12&lt;=$T$10,"1",IF(J12&lt;=$U$10,"2",IF(J12&lt;=$V$10,"3",IF(J12&lt;=$W$10,"1юн",IF(J12&lt;=$X$10,"2юн",IF(J12&lt;=$Y$10,"3юн",IF(J12&gt;$Y$10,"б/р"))))))))))</f>
        <v>1</v>
      </c>
      <c r="M12" s="19" t="e">
        <f>VLOOKUP($O12,#REF!,9,FALSE)</f>
        <v>#REF!</v>
      </c>
      <c r="N12" s="30" t="s">
        <v>519</v>
      </c>
      <c r="O12" s="158" t="s">
        <v>52</v>
      </c>
    </row>
    <row r="13" spans="1:25" x14ac:dyDescent="0.2">
      <c r="A13" s="82"/>
      <c r="B13" s="82"/>
      <c r="C13" s="82"/>
      <c r="D13" s="30" t="s">
        <v>188</v>
      </c>
      <c r="E13" s="33" t="s">
        <v>189</v>
      </c>
      <c r="F13" s="16" t="s">
        <v>99</v>
      </c>
      <c r="G13" s="33"/>
      <c r="H13" s="33"/>
      <c r="I13" s="19"/>
      <c r="J13" s="75"/>
      <c r="K13" s="84"/>
      <c r="L13" s="85"/>
      <c r="M13" s="19" t="e">
        <f>VLOOKUP($O13,#REF!,9,FALSE)</f>
        <v>#REF!</v>
      </c>
      <c r="N13" s="30" t="s">
        <v>186</v>
      </c>
      <c r="O13" s="158" t="s">
        <v>53</v>
      </c>
    </row>
    <row r="14" spans="1:25" x14ac:dyDescent="0.2">
      <c r="A14" s="82"/>
      <c r="B14" s="82"/>
      <c r="C14" s="82"/>
      <c r="D14" s="30" t="s">
        <v>478</v>
      </c>
      <c r="E14" s="33" t="s">
        <v>134</v>
      </c>
      <c r="F14" s="16" t="s">
        <v>21</v>
      </c>
      <c r="G14" s="33"/>
      <c r="H14" s="33"/>
      <c r="I14" s="19"/>
      <c r="J14" s="75"/>
      <c r="K14" s="84"/>
      <c r="L14" s="85"/>
      <c r="M14" s="19" t="e">
        <f>VLOOKUP($O14,#REF!,9,FALSE)</f>
        <v>#REF!</v>
      </c>
      <c r="N14" s="30" t="s">
        <v>186</v>
      </c>
      <c r="O14" s="158" t="s">
        <v>51</v>
      </c>
    </row>
    <row r="15" spans="1:25" x14ac:dyDescent="0.2">
      <c r="A15" s="82"/>
      <c r="B15" s="82"/>
      <c r="C15" s="82"/>
      <c r="D15" s="30" t="s">
        <v>184</v>
      </c>
      <c r="E15" s="33" t="s">
        <v>185</v>
      </c>
      <c r="F15" s="16" t="s">
        <v>98</v>
      </c>
      <c r="G15" s="33"/>
      <c r="H15" s="33"/>
      <c r="I15" s="19"/>
      <c r="J15" s="75"/>
      <c r="K15" s="84"/>
      <c r="L15" s="85"/>
      <c r="M15" s="19" t="e">
        <f>VLOOKUP($O15,#REF!,9,FALSE)</f>
        <v>#REF!</v>
      </c>
      <c r="N15" s="30" t="s">
        <v>186</v>
      </c>
      <c r="O15" s="158" t="s">
        <v>54</v>
      </c>
    </row>
    <row r="16" spans="1:25" x14ac:dyDescent="0.2">
      <c r="A16" s="82"/>
      <c r="B16" s="82"/>
      <c r="C16" s="82"/>
      <c r="D16" s="30"/>
      <c r="E16" s="33"/>
      <c r="G16" s="33"/>
      <c r="H16" s="33"/>
      <c r="I16" s="19"/>
      <c r="J16" s="75"/>
      <c r="K16" s="84"/>
      <c r="L16" s="85"/>
      <c r="M16" s="19"/>
      <c r="N16" s="30"/>
      <c r="O16" s="158"/>
    </row>
    <row r="17" spans="1:15" x14ac:dyDescent="0.2">
      <c r="A17" s="82">
        <v>2</v>
      </c>
      <c r="B17" s="82"/>
      <c r="C17" s="82">
        <v>1</v>
      </c>
      <c r="D17" s="30" t="s">
        <v>237</v>
      </c>
      <c r="E17" s="33" t="s">
        <v>131</v>
      </c>
      <c r="G17" s="33" t="s">
        <v>234</v>
      </c>
      <c r="H17" s="33" t="s">
        <v>94</v>
      </c>
      <c r="I17" s="19"/>
      <c r="J17" s="75">
        <v>4385</v>
      </c>
      <c r="K17" s="84" t="str">
        <f>IF(J17=0,0,CONCATENATE(MID(J17,1,2),".",MID(J17,3,2)))</f>
        <v>43.85</v>
      </c>
      <c r="L17" s="85" t="str">
        <f>IF(J17&lt;=$Q$10,"МСМК",IF(J17&lt;=$R$10,"МС",IF(J17&lt;=$S$10,"КМС",IF(J17&lt;=$T$10,"1",IF(J17&lt;=$U$10,"2",IF(J17&lt;=$V$10,"3",IF(J17&lt;=$W$10,"1юн",IF(J17&lt;=$X$10,"2юн",IF(J17&lt;=$Y$10,"3юн",IF(J17&gt;$Y$10,"б/р"))))))))))</f>
        <v>1</v>
      </c>
      <c r="M17" s="19" t="e">
        <f>VLOOKUP($O17,#REF!,9,FALSE)</f>
        <v>#REF!</v>
      </c>
      <c r="N17" s="30" t="s">
        <v>214</v>
      </c>
      <c r="O17" s="158" t="s">
        <v>474</v>
      </c>
    </row>
    <row r="18" spans="1:15" x14ac:dyDescent="0.2">
      <c r="A18" s="82"/>
      <c r="B18" s="82"/>
      <c r="C18" s="82"/>
      <c r="D18" s="30" t="s">
        <v>232</v>
      </c>
      <c r="E18" s="33" t="s">
        <v>233</v>
      </c>
      <c r="G18" s="33"/>
      <c r="H18" s="33"/>
      <c r="I18" s="19"/>
      <c r="J18" s="75"/>
      <c r="K18" s="84"/>
      <c r="L18" s="85"/>
      <c r="M18" s="19" t="e">
        <f>VLOOKUP($O18,#REF!,9,FALSE)</f>
        <v>#REF!</v>
      </c>
      <c r="N18" s="30" t="s">
        <v>214</v>
      </c>
      <c r="O18" s="158" t="s">
        <v>371</v>
      </c>
    </row>
    <row r="19" spans="1:15" x14ac:dyDescent="0.2">
      <c r="A19" s="82"/>
      <c r="B19" s="82"/>
      <c r="C19" s="82"/>
      <c r="D19" s="30" t="s">
        <v>235</v>
      </c>
      <c r="E19" s="33" t="s">
        <v>236</v>
      </c>
      <c r="G19" s="33"/>
      <c r="H19" s="33"/>
      <c r="I19" s="19"/>
      <c r="J19" s="75"/>
      <c r="K19" s="84"/>
      <c r="L19" s="85"/>
      <c r="M19" s="19" t="e">
        <f>VLOOKUP($O19,#REF!,9,FALSE)</f>
        <v>#REF!</v>
      </c>
      <c r="N19" s="30" t="s">
        <v>214</v>
      </c>
      <c r="O19" s="158" t="s">
        <v>374</v>
      </c>
    </row>
    <row r="20" spans="1:15" x14ac:dyDescent="0.2">
      <c r="A20" s="82"/>
      <c r="B20" s="82"/>
      <c r="C20" s="82"/>
      <c r="D20" s="30" t="s">
        <v>238</v>
      </c>
      <c r="E20" s="33" t="s">
        <v>239</v>
      </c>
      <c r="G20" s="33"/>
      <c r="H20" s="33"/>
      <c r="I20" s="19"/>
      <c r="J20" s="75"/>
      <c r="K20" s="84"/>
      <c r="L20" s="85"/>
      <c r="M20" s="19" t="e">
        <f>VLOOKUP($O20,#REF!,9,FALSE)</f>
        <v>#REF!</v>
      </c>
      <c r="N20" s="30" t="s">
        <v>214</v>
      </c>
      <c r="O20" s="158" t="s">
        <v>372</v>
      </c>
    </row>
    <row r="21" spans="1:15" x14ac:dyDescent="0.2">
      <c r="A21" s="82"/>
      <c r="B21" s="82"/>
      <c r="C21" s="82"/>
      <c r="D21" s="30"/>
      <c r="E21" s="33"/>
      <c r="G21" s="33"/>
      <c r="H21" s="33"/>
      <c r="I21" s="19"/>
      <c r="J21" s="75"/>
      <c r="K21" s="84"/>
      <c r="L21" s="85"/>
      <c r="M21" s="19"/>
      <c r="N21" s="30"/>
      <c r="O21" s="158"/>
    </row>
    <row r="22" spans="1:15" x14ac:dyDescent="0.2">
      <c r="A22" s="82">
        <v>3</v>
      </c>
      <c r="B22" s="82"/>
      <c r="C22" s="82">
        <v>2</v>
      </c>
      <c r="D22" s="30" t="s">
        <v>314</v>
      </c>
      <c r="E22" s="33" t="s">
        <v>254</v>
      </c>
      <c r="G22" s="33" t="s">
        <v>255</v>
      </c>
      <c r="H22" s="33" t="s">
        <v>94</v>
      </c>
      <c r="I22" s="19"/>
      <c r="J22" s="75">
        <v>4497</v>
      </c>
      <c r="K22" s="84" t="str">
        <f>IF(J22=0,0,CONCATENATE(MID(J22,1,2),".",MID(J22,3,2)))</f>
        <v>44.97</v>
      </c>
      <c r="L22" s="85" t="str">
        <f>IF(J22&lt;=$Q$10,"МСМК",IF(J22&lt;=$R$10,"МС",IF(J22&lt;=$S$10,"КМС",IF(J22&lt;=$T$10,"1",IF(J22&lt;=$U$10,"2",IF(J22&lt;=$V$10,"3",IF(J22&lt;=$W$10,"1юн",IF(J22&lt;=$X$10,"2юн",IF(J22&lt;=$Y$10,"3юн",IF(J22&gt;$Y$10,"б/р"))))))))))</f>
        <v>2</v>
      </c>
      <c r="M22" s="19" t="e">
        <f>VLOOKUP($O22,#REF!,9,FALSE)</f>
        <v>#REF!</v>
      </c>
      <c r="N22" s="30" t="s">
        <v>256</v>
      </c>
      <c r="O22" s="158" t="s">
        <v>315</v>
      </c>
    </row>
    <row r="23" spans="1:15" x14ac:dyDescent="0.2">
      <c r="A23" s="82"/>
      <c r="B23" s="82"/>
      <c r="C23" s="82"/>
      <c r="D23" s="30" t="s">
        <v>258</v>
      </c>
      <c r="E23" s="33" t="s">
        <v>259</v>
      </c>
      <c r="G23" s="33"/>
      <c r="H23" s="33"/>
      <c r="I23" s="19"/>
      <c r="J23" s="75"/>
      <c r="K23" s="84"/>
      <c r="L23" s="85"/>
      <c r="M23" s="19" t="e">
        <f>VLOOKUP($O23,#REF!,9,FALSE)</f>
        <v>#REF!</v>
      </c>
      <c r="N23" s="30" t="s">
        <v>520</v>
      </c>
      <c r="O23" s="158" t="s">
        <v>299</v>
      </c>
    </row>
    <row r="24" spans="1:15" x14ac:dyDescent="0.2">
      <c r="A24" s="82"/>
      <c r="B24" s="82"/>
      <c r="C24" s="82"/>
      <c r="D24" s="30" t="s">
        <v>476</v>
      </c>
      <c r="E24" s="33" t="s">
        <v>101</v>
      </c>
      <c r="G24" s="33"/>
      <c r="H24" s="33"/>
      <c r="I24" s="19"/>
      <c r="J24" s="75"/>
      <c r="K24" s="84"/>
      <c r="L24" s="85"/>
      <c r="M24" s="19" t="e">
        <f>VLOOKUP($O24,#REF!,9,FALSE)</f>
        <v>#REF!</v>
      </c>
      <c r="N24" s="30" t="s">
        <v>257</v>
      </c>
      <c r="O24" s="158" t="s">
        <v>58</v>
      </c>
    </row>
    <row r="25" spans="1:15" x14ac:dyDescent="0.2">
      <c r="A25" s="82"/>
      <c r="B25" s="82"/>
      <c r="C25" s="82"/>
      <c r="D25" s="30" t="s">
        <v>477</v>
      </c>
      <c r="E25" s="33" t="s">
        <v>260</v>
      </c>
      <c r="G25" s="33"/>
      <c r="H25" s="33"/>
      <c r="I25" s="19"/>
      <c r="J25" s="75"/>
      <c r="K25" s="84"/>
      <c r="L25" s="85"/>
      <c r="M25" s="19" t="e">
        <f>VLOOKUP($O25,#REF!,9,FALSE)</f>
        <v>#REF!</v>
      </c>
      <c r="N25" s="30" t="s">
        <v>256</v>
      </c>
      <c r="O25" s="158" t="s">
        <v>475</v>
      </c>
    </row>
    <row r="26" spans="1:15" x14ac:dyDescent="0.2">
      <c r="A26" s="82"/>
      <c r="B26" s="82"/>
      <c r="C26" s="82"/>
      <c r="D26" s="30"/>
      <c r="E26" s="33"/>
      <c r="G26" s="33"/>
      <c r="H26" s="33"/>
      <c r="I26" s="19"/>
      <c r="J26" s="75"/>
      <c r="K26" s="84"/>
      <c r="L26" s="85"/>
      <c r="M26" s="19" t="e">
        <f>VLOOKUP($O26,#REF!,9,FALSE)</f>
        <v>#REF!</v>
      </c>
      <c r="N26" s="30"/>
      <c r="O26" s="158"/>
    </row>
    <row r="27" spans="1:15" x14ac:dyDescent="0.2">
      <c r="A27" s="82"/>
      <c r="B27" s="82"/>
      <c r="C27" s="82"/>
      <c r="D27" s="30"/>
      <c r="E27" s="33"/>
      <c r="G27" s="33"/>
      <c r="H27" s="33"/>
      <c r="I27" s="19"/>
      <c r="J27" s="75"/>
      <c r="K27" s="84"/>
      <c r="L27" s="85"/>
      <c r="M27" s="19" t="e">
        <f>VLOOKUP($O27,#REF!,9,FALSE)</f>
        <v>#REF!</v>
      </c>
      <c r="N27" s="30"/>
      <c r="O27" s="158"/>
    </row>
    <row r="28" spans="1:15" x14ac:dyDescent="0.2">
      <c r="A28" s="16"/>
      <c r="B28" s="16"/>
      <c r="C28" s="16"/>
    </row>
    <row r="29" spans="1:15" x14ac:dyDescent="0.2">
      <c r="A29" s="16"/>
      <c r="B29" s="16"/>
      <c r="C29" s="16"/>
    </row>
    <row r="30" spans="1:15" x14ac:dyDescent="0.2">
      <c r="A30" s="16"/>
      <c r="B30" s="16"/>
      <c r="C30" s="16"/>
    </row>
    <row r="31" spans="1:15" x14ac:dyDescent="0.2">
      <c r="A31" s="16"/>
      <c r="B31" s="16"/>
      <c r="C31" s="16"/>
    </row>
    <row r="32" spans="1:15" x14ac:dyDescent="0.2">
      <c r="A32" s="16"/>
      <c r="B32" s="16"/>
      <c r="C32" s="16"/>
    </row>
    <row r="33" spans="1:3" x14ac:dyDescent="0.2">
      <c r="A33" s="16"/>
      <c r="B33" s="16"/>
      <c r="C33" s="16"/>
    </row>
  </sheetData>
  <sortState ref="A12:XFD26">
    <sortCondition ref="A12"/>
  </sortState>
  <mergeCells count="23">
    <mergeCell ref="N10:N11"/>
    <mergeCell ref="G10:G11"/>
    <mergeCell ref="H10:H11"/>
    <mergeCell ref="I10:I11"/>
    <mergeCell ref="K10:K11"/>
    <mergeCell ref="L10:L11"/>
    <mergeCell ref="A10:A11"/>
    <mergeCell ref="B10:C10"/>
    <mergeCell ref="D10:D11"/>
    <mergeCell ref="E10:E11"/>
    <mergeCell ref="F10:F11"/>
    <mergeCell ref="A7:D7"/>
    <mergeCell ref="H7:I7"/>
    <mergeCell ref="K7:L7"/>
    <mergeCell ref="A8:D8"/>
    <mergeCell ref="H8:I8"/>
    <mergeCell ref="K8:L8"/>
    <mergeCell ref="A6:N6"/>
    <mergeCell ref="A1:N1"/>
    <mergeCell ref="A2:N2"/>
    <mergeCell ref="A3:N3"/>
    <mergeCell ref="A4:N4"/>
    <mergeCell ref="A5:N5"/>
  </mergeCells>
  <printOptions horizontalCentered="1"/>
  <pageMargins left="0.26" right="0.25" top="0.78740157480314965" bottom="0.39370078740157483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Z35"/>
  <sheetViews>
    <sheetView topLeftCell="A8" workbookViewId="0">
      <selection activeCell="D15" sqref="D15"/>
    </sheetView>
  </sheetViews>
  <sheetFormatPr defaultColWidth="8.28515625" defaultRowHeight="12.75" outlineLevelCol="1" x14ac:dyDescent="0.2"/>
  <cols>
    <col min="1" max="1" width="4.140625" style="12" customWidth="1"/>
    <col min="2" max="2" width="5" style="12" bestFit="1" customWidth="1"/>
    <col min="3" max="3" width="6.140625" style="12" bestFit="1" customWidth="1"/>
    <col min="4" max="4" width="21.42578125" style="15" customWidth="1"/>
    <col min="5" max="5" width="9.28515625" style="16" bestFit="1" customWidth="1"/>
    <col min="6" max="6" width="7.42578125" style="16" customWidth="1"/>
    <col min="7" max="7" width="19" style="15" customWidth="1"/>
    <col min="8" max="8" width="8.28515625" style="15" customWidth="1"/>
    <col min="9" max="9" width="15" style="15" customWidth="1"/>
    <col min="10" max="10" width="15" style="15" hidden="1" customWidth="1" outlineLevel="1"/>
    <col min="11" max="11" width="10.5703125" style="16" customWidth="1" collapsed="1"/>
    <col min="12" max="12" width="8.140625" style="15" customWidth="1"/>
    <col min="13" max="13" width="8.42578125" style="9" hidden="1" customWidth="1"/>
    <col min="14" max="14" width="29.85546875" style="15" customWidth="1"/>
    <col min="15" max="16" width="0" style="15" hidden="1" customWidth="1" outlineLevel="1"/>
    <col min="17" max="17" width="9.5703125" style="15" hidden="1" customWidth="1" outlineLevel="1"/>
    <col min="18" max="25" width="0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U1" s="104"/>
      <c r="V1" s="104"/>
      <c r="W1" s="105"/>
    </row>
    <row r="2" spans="1:25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U2" s="104"/>
      <c r="V2" s="104"/>
      <c r="W2" s="105"/>
    </row>
    <row r="3" spans="1:25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U3" s="104"/>
      <c r="V3" s="104"/>
      <c r="W3" s="105"/>
    </row>
    <row r="4" spans="1:25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U4" s="104"/>
      <c r="V4" s="104"/>
      <c r="W4" s="105"/>
    </row>
    <row r="5" spans="1:25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U5" s="104"/>
      <c r="V5" s="104"/>
      <c r="W5" s="105"/>
    </row>
    <row r="6" spans="1:25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U6" s="104"/>
      <c r="V6" s="104"/>
      <c r="W6" s="105"/>
    </row>
    <row r="7" spans="1:25" ht="12.75" customHeight="1" x14ac:dyDescent="0.2">
      <c r="A7" s="177" t="s">
        <v>515</v>
      </c>
      <c r="B7" s="177"/>
      <c r="C7" s="177"/>
      <c r="D7" s="177"/>
      <c r="F7" s="14"/>
      <c r="G7" s="1"/>
      <c r="H7" s="175"/>
      <c r="I7" s="175"/>
      <c r="J7" s="116"/>
      <c r="K7" s="182"/>
      <c r="L7" s="182"/>
      <c r="U7" s="104"/>
      <c r="V7" s="104"/>
      <c r="W7" s="105"/>
    </row>
    <row r="8" spans="1:25" ht="12.75" customHeight="1" x14ac:dyDescent="0.2">
      <c r="A8" s="177"/>
      <c r="B8" s="177"/>
      <c r="C8" s="177"/>
      <c r="D8" s="177"/>
      <c r="F8" s="14"/>
      <c r="G8" s="1"/>
      <c r="H8" s="174"/>
      <c r="I8" s="174"/>
      <c r="J8" s="114"/>
      <c r="K8" s="182"/>
      <c r="L8" s="182"/>
      <c r="N8" s="141" t="s">
        <v>480</v>
      </c>
      <c r="U8" s="104"/>
      <c r="V8" s="104"/>
      <c r="W8" s="105"/>
    </row>
    <row r="9" spans="1:25" ht="13.5" customHeight="1" thickBot="1" x14ac:dyDescent="0.25">
      <c r="A9" s="2" t="s">
        <v>68</v>
      </c>
      <c r="B9" s="2"/>
      <c r="C9" s="2"/>
      <c r="F9" s="14"/>
      <c r="G9" s="125" t="s">
        <v>49</v>
      </c>
      <c r="I9" s="123" t="s">
        <v>85</v>
      </c>
      <c r="J9" s="114"/>
      <c r="L9" s="127" t="s">
        <v>414</v>
      </c>
      <c r="M9" s="16"/>
      <c r="N9" s="67" t="s">
        <v>86</v>
      </c>
      <c r="O9" s="15" t="s">
        <v>8</v>
      </c>
      <c r="Q9" s="115" t="s">
        <v>71</v>
      </c>
      <c r="R9" s="115" t="s">
        <v>72</v>
      </c>
      <c r="S9" s="115" t="s">
        <v>73</v>
      </c>
      <c r="T9" s="115">
        <v>1</v>
      </c>
      <c r="U9" s="115">
        <v>2</v>
      </c>
      <c r="V9" s="115" t="s">
        <v>23</v>
      </c>
      <c r="W9" s="115" t="s">
        <v>74</v>
      </c>
      <c r="X9" s="115" t="s">
        <v>75</v>
      </c>
      <c r="Y9" s="115" t="s">
        <v>76</v>
      </c>
    </row>
    <row r="10" spans="1:25" ht="15.75" x14ac:dyDescent="0.2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11</v>
      </c>
      <c r="L10" s="183" t="s">
        <v>5</v>
      </c>
      <c r="M10" s="53" t="s">
        <v>6</v>
      </c>
      <c r="N10" s="180" t="s">
        <v>7</v>
      </c>
      <c r="Q10" s="97">
        <v>30365</v>
      </c>
      <c r="R10" s="97">
        <v>30815</v>
      </c>
      <c r="S10" s="97">
        <v>31715</v>
      </c>
      <c r="T10" s="97">
        <v>32715</v>
      </c>
      <c r="U10" s="97">
        <v>34315</v>
      </c>
      <c r="V10" s="97">
        <v>35915</v>
      </c>
      <c r="W10" s="97">
        <v>41915</v>
      </c>
      <c r="X10" s="97">
        <v>43915</v>
      </c>
      <c r="Y10" s="98">
        <v>45915</v>
      </c>
    </row>
    <row r="11" spans="1:25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84"/>
      <c r="M11" s="53"/>
      <c r="N11" s="180"/>
      <c r="Q11" s="145"/>
      <c r="R11" s="145"/>
      <c r="S11" s="145"/>
      <c r="T11" s="145"/>
      <c r="U11" s="145"/>
      <c r="V11" s="145"/>
      <c r="W11" s="145"/>
      <c r="X11" s="145"/>
      <c r="Y11" s="145"/>
    </row>
    <row r="12" spans="1:25" x14ac:dyDescent="0.2">
      <c r="A12" s="82">
        <v>1</v>
      </c>
      <c r="B12" s="82">
        <v>1</v>
      </c>
      <c r="C12" s="82"/>
      <c r="D12" s="30" t="s">
        <v>329</v>
      </c>
      <c r="E12" s="33" t="s">
        <v>262</v>
      </c>
      <c r="F12" s="33" t="s">
        <v>98</v>
      </c>
      <c r="G12" s="30" t="s">
        <v>149</v>
      </c>
      <c r="H12" s="33" t="s">
        <v>93</v>
      </c>
      <c r="I12" s="19"/>
      <c r="J12" s="75">
        <v>31743</v>
      </c>
      <c r="K12" s="84" t="s">
        <v>527</v>
      </c>
      <c r="L12" s="85" t="s">
        <v>21</v>
      </c>
      <c r="M12" s="19">
        <v>0</v>
      </c>
      <c r="N12" s="30" t="s">
        <v>330</v>
      </c>
      <c r="O12" s="158" t="s">
        <v>80</v>
      </c>
    </row>
    <row r="13" spans="1:25" x14ac:dyDescent="0.2">
      <c r="A13" s="82"/>
      <c r="B13" s="82"/>
      <c r="C13" s="82"/>
      <c r="D13" s="30" t="s">
        <v>222</v>
      </c>
      <c r="E13" s="33" t="s">
        <v>332</v>
      </c>
      <c r="F13" s="33" t="s">
        <v>99</v>
      </c>
      <c r="G13" s="30"/>
      <c r="H13" s="33"/>
      <c r="I13" s="19"/>
      <c r="J13" s="75"/>
      <c r="K13" s="84"/>
      <c r="L13" s="85"/>
      <c r="M13" s="19">
        <v>0</v>
      </c>
      <c r="N13" s="30" t="s">
        <v>224</v>
      </c>
      <c r="O13" s="158" t="s">
        <v>331</v>
      </c>
    </row>
    <row r="14" spans="1:25" x14ac:dyDescent="0.2">
      <c r="A14" s="82"/>
      <c r="B14" s="82"/>
      <c r="C14" s="82"/>
      <c r="D14" s="30" t="s">
        <v>227</v>
      </c>
      <c r="E14" s="33" t="s">
        <v>228</v>
      </c>
      <c r="F14" s="33" t="s">
        <v>99</v>
      </c>
      <c r="G14" s="30"/>
      <c r="H14" s="33"/>
      <c r="I14" s="19"/>
      <c r="J14" s="75"/>
      <c r="K14" s="84"/>
      <c r="L14" s="85"/>
      <c r="M14" s="19">
        <v>0</v>
      </c>
      <c r="N14" s="30" t="s">
        <v>215</v>
      </c>
      <c r="O14" s="158" t="s">
        <v>317</v>
      </c>
    </row>
    <row r="15" spans="1:25" x14ac:dyDescent="0.2">
      <c r="A15" s="82"/>
      <c r="B15" s="82"/>
      <c r="C15" s="82"/>
      <c r="D15" s="30" t="s">
        <v>225</v>
      </c>
      <c r="E15" s="33" t="s">
        <v>328</v>
      </c>
      <c r="F15" s="33" t="s">
        <v>98</v>
      </c>
      <c r="G15" s="30"/>
      <c r="H15" s="33"/>
      <c r="I15" s="19"/>
      <c r="J15" s="75"/>
      <c r="K15" s="84"/>
      <c r="L15" s="85"/>
      <c r="M15" s="19">
        <v>0</v>
      </c>
      <c r="N15" s="30" t="s">
        <v>226</v>
      </c>
      <c r="O15" s="158" t="s">
        <v>327</v>
      </c>
    </row>
    <row r="16" spans="1:25" x14ac:dyDescent="0.2">
      <c r="A16" s="82"/>
      <c r="B16" s="82"/>
      <c r="C16" s="82"/>
      <c r="D16" s="30"/>
      <c r="E16" s="33"/>
      <c r="F16" s="33"/>
      <c r="G16" s="30"/>
      <c r="H16" s="33"/>
      <c r="I16" s="19"/>
      <c r="J16" s="75"/>
      <c r="K16" s="84"/>
      <c r="L16" s="85"/>
      <c r="M16" s="19"/>
      <c r="N16" s="30"/>
      <c r="O16" s="158"/>
    </row>
    <row r="17" spans="1:15" x14ac:dyDescent="0.2">
      <c r="A17" s="82">
        <v>2</v>
      </c>
      <c r="B17" s="82"/>
      <c r="C17" s="82">
        <v>1</v>
      </c>
      <c r="D17" s="30" t="s">
        <v>136</v>
      </c>
      <c r="E17" s="33" t="s">
        <v>135</v>
      </c>
      <c r="F17" s="33" t="s">
        <v>22</v>
      </c>
      <c r="G17" s="30" t="s">
        <v>120</v>
      </c>
      <c r="H17" s="33" t="s">
        <v>94</v>
      </c>
      <c r="I17" s="19"/>
      <c r="J17" s="75">
        <v>32295</v>
      </c>
      <c r="K17" s="84" t="s">
        <v>528</v>
      </c>
      <c r="L17" s="85" t="s">
        <v>21</v>
      </c>
      <c r="M17" s="19">
        <v>0</v>
      </c>
      <c r="N17" s="30" t="s">
        <v>130</v>
      </c>
      <c r="O17" s="158" t="s">
        <v>469</v>
      </c>
    </row>
    <row r="18" spans="1:15" x14ac:dyDescent="0.2">
      <c r="A18" s="82"/>
      <c r="B18" s="82"/>
      <c r="C18" s="82"/>
      <c r="D18" s="30" t="s">
        <v>390</v>
      </c>
      <c r="E18" s="33" t="s">
        <v>391</v>
      </c>
      <c r="F18" s="33" t="s">
        <v>99</v>
      </c>
      <c r="G18" s="30"/>
      <c r="H18" s="33"/>
      <c r="I18" s="19"/>
      <c r="J18" s="75"/>
      <c r="K18" s="84"/>
      <c r="L18" s="85"/>
      <c r="M18" s="19">
        <v>0</v>
      </c>
      <c r="N18" s="30" t="s">
        <v>334</v>
      </c>
      <c r="O18" s="158" t="s">
        <v>389</v>
      </c>
    </row>
    <row r="19" spans="1:15" x14ac:dyDescent="0.2">
      <c r="A19" s="82"/>
      <c r="B19" s="82"/>
      <c r="C19" s="82"/>
      <c r="D19" s="30" t="s">
        <v>472</v>
      </c>
      <c r="E19" s="33" t="s">
        <v>473</v>
      </c>
      <c r="F19" s="33" t="s">
        <v>21</v>
      </c>
      <c r="G19" s="30"/>
      <c r="H19" s="33"/>
      <c r="I19" s="19"/>
      <c r="J19" s="75"/>
      <c r="K19" s="84"/>
      <c r="L19" s="85"/>
      <c r="M19" s="19">
        <v>0</v>
      </c>
      <c r="N19" s="30" t="s">
        <v>133</v>
      </c>
      <c r="O19" s="158" t="s">
        <v>470</v>
      </c>
    </row>
    <row r="20" spans="1:15" x14ac:dyDescent="0.2">
      <c r="A20" s="82"/>
      <c r="B20" s="82"/>
      <c r="C20" s="82"/>
      <c r="D20" s="30" t="s">
        <v>132</v>
      </c>
      <c r="E20" s="33" t="s">
        <v>129</v>
      </c>
      <c r="F20" s="33" t="s">
        <v>99</v>
      </c>
      <c r="G20" s="30"/>
      <c r="H20" s="33"/>
      <c r="I20" s="19"/>
      <c r="J20" s="75"/>
      <c r="K20" s="84"/>
      <c r="L20" s="85"/>
      <c r="M20" s="19">
        <v>0</v>
      </c>
      <c r="N20" s="30" t="s">
        <v>126</v>
      </c>
      <c r="O20" s="158" t="s">
        <v>471</v>
      </c>
    </row>
    <row r="21" spans="1:15" x14ac:dyDescent="0.2">
      <c r="A21" s="82"/>
      <c r="B21" s="82"/>
      <c r="C21" s="82"/>
      <c r="D21" s="30"/>
      <c r="E21" s="33"/>
      <c r="F21" s="33"/>
      <c r="G21" s="30"/>
      <c r="H21" s="33"/>
      <c r="I21" s="19"/>
      <c r="J21" s="75"/>
      <c r="K21" s="84"/>
      <c r="L21" s="85"/>
      <c r="M21" s="19"/>
      <c r="N21" s="30"/>
      <c r="O21" s="158"/>
    </row>
    <row r="22" spans="1:15" x14ac:dyDescent="0.2">
      <c r="A22" s="82"/>
      <c r="B22" s="82"/>
      <c r="C22" s="82"/>
      <c r="D22" s="30" t="s">
        <v>246</v>
      </c>
      <c r="E22" s="33" t="s">
        <v>247</v>
      </c>
      <c r="F22" s="33" t="s">
        <v>99</v>
      </c>
      <c r="G22" s="30" t="s">
        <v>241</v>
      </c>
      <c r="H22" s="33" t="s">
        <v>93</v>
      </c>
      <c r="I22" s="19"/>
      <c r="J22" s="75"/>
      <c r="K22" s="84" t="s">
        <v>440</v>
      </c>
      <c r="L22" s="85"/>
      <c r="M22" s="19">
        <v>0</v>
      </c>
      <c r="N22" s="30" t="s">
        <v>368</v>
      </c>
      <c r="O22" s="158" t="s">
        <v>463</v>
      </c>
    </row>
    <row r="23" spans="1:15" x14ac:dyDescent="0.2">
      <c r="A23" s="82"/>
      <c r="B23" s="82"/>
      <c r="C23" s="82"/>
      <c r="D23" s="30" t="s">
        <v>245</v>
      </c>
      <c r="E23" s="33" t="s">
        <v>367</v>
      </c>
      <c r="F23" s="33" t="s">
        <v>99</v>
      </c>
      <c r="G23" s="30"/>
      <c r="H23" s="33"/>
      <c r="I23" s="19"/>
      <c r="J23" s="75"/>
      <c r="K23" s="84"/>
      <c r="L23" s="85"/>
      <c r="M23" s="19">
        <v>0</v>
      </c>
      <c r="N23" s="30" t="s">
        <v>368</v>
      </c>
      <c r="O23" s="158" t="s">
        <v>366</v>
      </c>
    </row>
    <row r="24" spans="1:15" x14ac:dyDescent="0.2">
      <c r="A24" s="82"/>
      <c r="B24" s="82"/>
      <c r="C24" s="82"/>
      <c r="D24" s="30" t="s">
        <v>465</v>
      </c>
      <c r="E24" s="33" t="s">
        <v>466</v>
      </c>
      <c r="F24" s="33" t="s">
        <v>99</v>
      </c>
      <c r="G24" s="30"/>
      <c r="H24" s="33"/>
      <c r="I24" s="19"/>
      <c r="J24" s="75"/>
      <c r="K24" s="84"/>
      <c r="L24" s="85"/>
      <c r="M24" s="19">
        <v>0</v>
      </c>
      <c r="N24" s="30" t="s">
        <v>368</v>
      </c>
      <c r="O24" s="158" t="s">
        <v>464</v>
      </c>
    </row>
    <row r="25" spans="1:15" x14ac:dyDescent="0.2">
      <c r="A25" s="82"/>
      <c r="B25" s="82"/>
      <c r="C25" s="82"/>
      <c r="D25" s="30" t="s">
        <v>249</v>
      </c>
      <c r="E25" s="33" t="s">
        <v>250</v>
      </c>
      <c r="F25" s="33" t="s">
        <v>99</v>
      </c>
      <c r="G25" s="30"/>
      <c r="H25" s="33"/>
      <c r="I25" s="19"/>
      <c r="J25" s="75"/>
      <c r="K25" s="84"/>
      <c r="L25" s="85"/>
      <c r="M25" s="19">
        <v>0</v>
      </c>
      <c r="N25" s="30" t="s">
        <v>248</v>
      </c>
      <c r="O25" s="162" t="s">
        <v>468</v>
      </c>
    </row>
    <row r="26" spans="1:15" x14ac:dyDescent="0.2">
      <c r="A26" s="82"/>
      <c r="B26" s="82"/>
      <c r="C26" s="82"/>
      <c r="D26" s="30" t="s">
        <v>251</v>
      </c>
      <c r="E26" s="33" t="s">
        <v>252</v>
      </c>
      <c r="F26" s="33" t="s">
        <v>21</v>
      </c>
      <c r="G26" s="30"/>
      <c r="H26" s="33"/>
      <c r="I26" s="19"/>
      <c r="J26" s="75"/>
      <c r="K26" s="84"/>
      <c r="L26" s="85"/>
      <c r="M26" s="19">
        <v>0</v>
      </c>
      <c r="N26" s="30" t="s">
        <v>253</v>
      </c>
      <c r="O26" s="162" t="s">
        <v>467</v>
      </c>
    </row>
    <row r="27" spans="1:15" x14ac:dyDescent="0.2">
      <c r="A27" s="82"/>
      <c r="B27" s="82"/>
      <c r="C27" s="82"/>
      <c r="D27" s="30"/>
      <c r="E27" s="33"/>
      <c r="F27" s="33"/>
      <c r="G27" s="30"/>
      <c r="H27" s="33"/>
      <c r="I27" s="19"/>
      <c r="J27" s="75"/>
      <c r="K27" s="84"/>
      <c r="L27" s="85"/>
      <c r="M27" s="19"/>
      <c r="N27" s="30"/>
      <c r="O27" s="158"/>
    </row>
    <row r="28" spans="1:15" x14ac:dyDescent="0.2">
      <c r="A28" s="16"/>
      <c r="B28" s="16"/>
      <c r="C28" s="16"/>
    </row>
    <row r="29" spans="1:15" x14ac:dyDescent="0.2">
      <c r="A29" s="16"/>
      <c r="B29" s="16"/>
      <c r="C29" s="16"/>
    </row>
    <row r="30" spans="1:15" x14ac:dyDescent="0.2">
      <c r="A30" s="16"/>
      <c r="B30" s="16"/>
      <c r="C30" s="16"/>
    </row>
    <row r="31" spans="1:15" x14ac:dyDescent="0.2">
      <c r="A31" s="16"/>
      <c r="B31" s="16"/>
      <c r="C31" s="16"/>
    </row>
    <row r="32" spans="1:15" x14ac:dyDescent="0.2">
      <c r="A32" s="16"/>
      <c r="B32" s="16"/>
      <c r="C32" s="16"/>
    </row>
    <row r="33" spans="1:3" x14ac:dyDescent="0.2">
      <c r="A33" s="16"/>
      <c r="B33" s="16"/>
      <c r="C33" s="16"/>
    </row>
    <row r="34" spans="1:3" x14ac:dyDescent="0.2">
      <c r="A34" s="16"/>
      <c r="B34" s="16"/>
      <c r="C34" s="16"/>
    </row>
    <row r="35" spans="1:3" x14ac:dyDescent="0.2">
      <c r="A35" s="16"/>
      <c r="B35" s="16"/>
      <c r="C35" s="16"/>
    </row>
  </sheetData>
  <sortState ref="A12:XFD27">
    <sortCondition ref="A12"/>
  </sortState>
  <mergeCells count="23">
    <mergeCell ref="N10:N11"/>
    <mergeCell ref="G10:G11"/>
    <mergeCell ref="H10:H11"/>
    <mergeCell ref="I10:I11"/>
    <mergeCell ref="K10:K11"/>
    <mergeCell ref="L10:L11"/>
    <mergeCell ref="A10:A11"/>
    <mergeCell ref="B10:C10"/>
    <mergeCell ref="D10:D11"/>
    <mergeCell ref="E10:E11"/>
    <mergeCell ref="F10:F11"/>
    <mergeCell ref="A7:D7"/>
    <mergeCell ref="H7:I7"/>
    <mergeCell ref="K7:L7"/>
    <mergeCell ref="A8:D8"/>
    <mergeCell ref="H8:I8"/>
    <mergeCell ref="K8:L8"/>
    <mergeCell ref="A6:N6"/>
    <mergeCell ref="A1:N1"/>
    <mergeCell ref="A2:N2"/>
    <mergeCell ref="A3:N3"/>
    <mergeCell ref="A4:N4"/>
    <mergeCell ref="A5:N5"/>
  </mergeCells>
  <printOptions horizontalCentered="1"/>
  <pageMargins left="0.26" right="0.25" top="0.78740157480314965" bottom="0.39370078740157483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3" enableFormatConditionsCalculation="0">
    <tabColor indexed="15"/>
  </sheetPr>
  <dimension ref="A1:AC19"/>
  <sheetViews>
    <sheetView zoomScale="90" zoomScaleNormal="90" workbookViewId="0">
      <selection activeCell="D13" sqref="D13"/>
    </sheetView>
  </sheetViews>
  <sheetFormatPr defaultRowHeight="12.75" outlineLevelCol="1" x14ac:dyDescent="0.2"/>
  <cols>
    <col min="1" max="1" width="5.140625" style="12" customWidth="1"/>
    <col min="2" max="2" width="5.42578125" style="12" bestFit="1" customWidth="1"/>
    <col min="3" max="3" width="6.42578125" style="12" bestFit="1" customWidth="1"/>
    <col min="4" max="4" width="22.42578125" style="15" bestFit="1" customWidth="1"/>
    <col min="5" max="5" width="9" style="16" bestFit="1" customWidth="1"/>
    <col min="6" max="6" width="6.85546875" style="16" bestFit="1" customWidth="1"/>
    <col min="7" max="7" width="13" style="15" customWidth="1"/>
    <col min="8" max="8" width="6.85546875" style="15" customWidth="1"/>
    <col min="9" max="9" width="12.5703125" style="15" customWidth="1"/>
    <col min="10" max="10" width="8.140625" style="15" hidden="1" customWidth="1" outlineLevel="1"/>
    <col min="11" max="11" width="6.28515625" style="16" customWidth="1" collapsed="1"/>
    <col min="12" max="12" width="6.28515625" style="16" customWidth="1"/>
    <col min="13" max="13" width="6.28515625" style="16" hidden="1" customWidth="1" outlineLevel="1"/>
    <col min="14" max="14" width="6.140625" style="16" customWidth="1" collapsed="1"/>
    <col min="15" max="15" width="6.140625" style="16" customWidth="1"/>
    <col min="16" max="16" width="7" style="15" customWidth="1"/>
    <col min="17" max="17" width="6.140625" style="9" hidden="1" customWidth="1"/>
    <col min="18" max="18" width="24.42578125" style="15" customWidth="1"/>
    <col min="19" max="19" width="8" style="15" hidden="1" customWidth="1" outlineLevel="1"/>
    <col min="20" max="28" width="0" style="15" hidden="1" customWidth="1" outlineLevel="1"/>
    <col min="29" max="29" width="9.140625" style="15" collapsed="1"/>
    <col min="30" max="16384" width="9.140625" style="15"/>
  </cols>
  <sheetData>
    <row r="1" spans="1:28" x14ac:dyDescent="0.2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W1" s="104"/>
      <c r="X1" s="104"/>
      <c r="Y1" s="105"/>
    </row>
    <row r="2" spans="1:28" x14ac:dyDescent="0.2">
      <c r="A2" s="173" t="s">
        <v>90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W2" s="104"/>
      <c r="X2" s="104"/>
      <c r="Y2" s="105"/>
    </row>
    <row r="3" spans="1:28" x14ac:dyDescent="0.2">
      <c r="A3" s="173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W3" s="104"/>
      <c r="X3" s="104"/>
      <c r="Y3" s="105"/>
    </row>
    <row r="4" spans="1:28" x14ac:dyDescent="0.2">
      <c r="A4" s="173" t="s">
        <v>91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W4" s="104"/>
      <c r="X4" s="104"/>
      <c r="Y4" s="105"/>
    </row>
    <row r="5" spans="1:28" x14ac:dyDescent="0.2">
      <c r="A5" s="173" t="s">
        <v>88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W5" s="104"/>
      <c r="X5" s="104"/>
      <c r="Y5" s="105"/>
    </row>
    <row r="6" spans="1:28" ht="15" x14ac:dyDescent="0.2">
      <c r="A6" s="176" t="s">
        <v>9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W6" s="104"/>
      <c r="X6" s="104"/>
      <c r="Y6" s="105"/>
    </row>
    <row r="7" spans="1:28" ht="12.75" customHeight="1" x14ac:dyDescent="0.2">
      <c r="A7" s="177" t="s">
        <v>1</v>
      </c>
      <c r="B7" s="177"/>
      <c r="C7" s="177"/>
      <c r="D7" s="177"/>
      <c r="F7" s="14"/>
      <c r="G7" s="1"/>
      <c r="Q7" s="56"/>
      <c r="W7" s="104"/>
      <c r="X7" s="104"/>
      <c r="Y7" s="105"/>
    </row>
    <row r="8" spans="1:28" ht="12.75" customHeight="1" x14ac:dyDescent="0.2">
      <c r="A8" s="177"/>
      <c r="B8" s="177"/>
      <c r="C8" s="177"/>
      <c r="D8" s="177"/>
      <c r="F8" s="14"/>
      <c r="G8" s="1"/>
      <c r="H8" s="175" t="s">
        <v>28</v>
      </c>
      <c r="I8" s="175"/>
      <c r="J8" s="74"/>
      <c r="K8" s="122" t="s">
        <v>83</v>
      </c>
      <c r="L8" s="122"/>
      <c r="M8" s="122"/>
      <c r="N8" s="122"/>
      <c r="O8" s="122"/>
      <c r="P8" s="48" t="s">
        <v>407</v>
      </c>
      <c r="Q8" s="56"/>
      <c r="R8" s="141" t="s">
        <v>480</v>
      </c>
      <c r="W8" s="104"/>
      <c r="X8" s="104"/>
      <c r="Y8" s="105"/>
    </row>
    <row r="9" spans="1:28" x14ac:dyDescent="0.2">
      <c r="A9" s="2" t="s">
        <v>68</v>
      </c>
      <c r="B9" s="2"/>
      <c r="C9" s="2"/>
      <c r="F9" s="14"/>
      <c r="G9" s="1"/>
      <c r="H9" s="174" t="s">
        <v>29</v>
      </c>
      <c r="I9" s="174"/>
      <c r="J9" s="71"/>
      <c r="K9" s="123" t="s">
        <v>83</v>
      </c>
      <c r="L9" s="123"/>
      <c r="M9" s="123"/>
      <c r="N9" s="123"/>
      <c r="O9" s="123"/>
      <c r="P9" s="126" t="s">
        <v>418</v>
      </c>
      <c r="Q9" s="57"/>
      <c r="R9" s="67" t="s">
        <v>86</v>
      </c>
      <c r="S9" s="15" t="s">
        <v>8</v>
      </c>
      <c r="T9" s="90" t="s">
        <v>71</v>
      </c>
      <c r="U9" s="90" t="s">
        <v>72</v>
      </c>
      <c r="V9" s="90" t="s">
        <v>73</v>
      </c>
      <c r="W9" s="90">
        <v>1</v>
      </c>
      <c r="X9" s="90">
        <v>2</v>
      </c>
      <c r="Y9" s="90" t="s">
        <v>23</v>
      </c>
      <c r="Z9" s="90" t="s">
        <v>74</v>
      </c>
      <c r="AA9" s="90" t="s">
        <v>75</v>
      </c>
      <c r="AB9" s="90" t="s">
        <v>76</v>
      </c>
    </row>
    <row r="10" spans="1:28" ht="15.75" x14ac:dyDescent="0.2">
      <c r="A10" s="178" t="s">
        <v>41</v>
      </c>
      <c r="B10" s="178" t="s">
        <v>92</v>
      </c>
      <c r="C10" s="178"/>
      <c r="D10" s="178" t="s">
        <v>38</v>
      </c>
      <c r="E10" s="178" t="s">
        <v>39</v>
      </c>
      <c r="F10" s="178" t="s">
        <v>2</v>
      </c>
      <c r="G10" s="178" t="s">
        <v>63</v>
      </c>
      <c r="H10" s="179" t="s">
        <v>64</v>
      </c>
      <c r="I10" s="181" t="s">
        <v>65</v>
      </c>
      <c r="J10" s="142"/>
      <c r="K10" s="179" t="s">
        <v>3</v>
      </c>
      <c r="L10" s="179" t="s">
        <v>70</v>
      </c>
      <c r="M10" s="54"/>
      <c r="N10" s="179" t="s">
        <v>4</v>
      </c>
      <c r="O10" s="179" t="s">
        <v>70</v>
      </c>
      <c r="P10" s="178" t="s">
        <v>5</v>
      </c>
      <c r="Q10" s="53" t="s">
        <v>6</v>
      </c>
      <c r="R10" s="180" t="s">
        <v>7</v>
      </c>
      <c r="T10" s="101">
        <v>1370</v>
      </c>
      <c r="U10" s="101">
        <v>1434</v>
      </c>
      <c r="V10" s="87">
        <v>1524</v>
      </c>
      <c r="W10" s="87">
        <v>1624</v>
      </c>
      <c r="X10" s="87">
        <v>1744</v>
      </c>
      <c r="Y10" s="87">
        <v>1874</v>
      </c>
      <c r="Z10" s="102"/>
      <c r="AA10" s="102"/>
      <c r="AB10" s="103"/>
    </row>
    <row r="11" spans="1:28" ht="15.75" x14ac:dyDescent="0.2">
      <c r="A11" s="178"/>
      <c r="B11" s="143" t="s">
        <v>93</v>
      </c>
      <c r="C11" s="143" t="s">
        <v>94</v>
      </c>
      <c r="D11" s="178"/>
      <c r="E11" s="178"/>
      <c r="F11" s="178"/>
      <c r="G11" s="178"/>
      <c r="H11" s="179"/>
      <c r="I11" s="181"/>
      <c r="J11" s="142"/>
      <c r="K11" s="179"/>
      <c r="L11" s="179"/>
      <c r="M11" s="54"/>
      <c r="N11" s="179"/>
      <c r="O11" s="179"/>
      <c r="P11" s="178"/>
      <c r="Q11" s="53"/>
      <c r="R11" s="180"/>
      <c r="T11" s="149"/>
      <c r="U11" s="149"/>
      <c r="V11" s="145"/>
      <c r="W11" s="145"/>
      <c r="X11" s="145"/>
      <c r="Y11" s="145"/>
      <c r="Z11" s="150"/>
      <c r="AA11" s="150"/>
      <c r="AB11" s="150"/>
    </row>
    <row r="12" spans="1:28" x14ac:dyDescent="0.2">
      <c r="A12" s="82">
        <v>1</v>
      </c>
      <c r="B12" s="82"/>
      <c r="C12" s="82">
        <v>2</v>
      </c>
      <c r="D12" s="30" t="s">
        <v>232</v>
      </c>
      <c r="E12" s="33" t="s">
        <v>233</v>
      </c>
      <c r="F12" s="33" t="s">
        <v>99</v>
      </c>
      <c r="G12" s="30" t="s">
        <v>234</v>
      </c>
      <c r="H12" s="33" t="s">
        <v>94</v>
      </c>
      <c r="I12" s="19"/>
      <c r="J12" s="75">
        <v>1458</v>
      </c>
      <c r="K12" s="84" t="s">
        <v>419</v>
      </c>
      <c r="L12" s="84">
        <v>-0.5</v>
      </c>
      <c r="M12" s="75">
        <v>1439</v>
      </c>
      <c r="N12" s="84" t="s">
        <v>491</v>
      </c>
      <c r="O12" s="84">
        <v>1.2</v>
      </c>
      <c r="P12" s="85" t="s">
        <v>99</v>
      </c>
      <c r="Q12" s="19">
        <v>0</v>
      </c>
      <c r="R12" s="30" t="s">
        <v>214</v>
      </c>
      <c r="S12" s="151" t="s">
        <v>371</v>
      </c>
      <c r="U12" s="83">
        <v>1439</v>
      </c>
    </row>
    <row r="13" spans="1:28" x14ac:dyDescent="0.2">
      <c r="A13" s="82">
        <v>2</v>
      </c>
      <c r="B13" s="82"/>
      <c r="C13" s="82">
        <v>1</v>
      </c>
      <c r="D13" s="30" t="s">
        <v>238</v>
      </c>
      <c r="E13" s="33" t="s">
        <v>239</v>
      </c>
      <c r="F13" s="33" t="s">
        <v>98</v>
      </c>
      <c r="G13" s="30" t="s">
        <v>234</v>
      </c>
      <c r="H13" s="33" t="s">
        <v>94</v>
      </c>
      <c r="I13" s="19"/>
      <c r="J13" s="75">
        <v>1483</v>
      </c>
      <c r="K13" s="84" t="s">
        <v>420</v>
      </c>
      <c r="L13" s="84">
        <v>-0.5</v>
      </c>
      <c r="M13" s="75">
        <v>1467</v>
      </c>
      <c r="N13" s="84" t="s">
        <v>492</v>
      </c>
      <c r="O13" s="84">
        <v>1.2</v>
      </c>
      <c r="P13" s="85" t="s">
        <v>99</v>
      </c>
      <c r="Q13" s="19">
        <v>0</v>
      </c>
      <c r="R13" s="30" t="s">
        <v>373</v>
      </c>
      <c r="S13" s="151" t="s">
        <v>372</v>
      </c>
      <c r="U13" s="83">
        <v>1467</v>
      </c>
    </row>
    <row r="14" spans="1:28" x14ac:dyDescent="0.2">
      <c r="A14" s="16"/>
      <c r="B14" s="16"/>
      <c r="C14" s="16"/>
    </row>
    <row r="15" spans="1:28" x14ac:dyDescent="0.2">
      <c r="A15" s="16"/>
      <c r="B15" s="16"/>
      <c r="C15" s="16"/>
    </row>
    <row r="16" spans="1:28" x14ac:dyDescent="0.2">
      <c r="A16" s="16"/>
      <c r="B16" s="16"/>
      <c r="C16" s="16"/>
    </row>
    <row r="17" spans="1:3" x14ac:dyDescent="0.2">
      <c r="A17" s="16"/>
      <c r="B17" s="16"/>
      <c r="C17" s="16"/>
    </row>
    <row r="18" spans="1:3" x14ac:dyDescent="0.2">
      <c r="A18" s="16"/>
      <c r="B18" s="16"/>
      <c r="C18" s="16"/>
    </row>
    <row r="19" spans="1:3" x14ac:dyDescent="0.2">
      <c r="A19" s="16"/>
      <c r="B19" s="16"/>
      <c r="C19" s="16"/>
    </row>
  </sheetData>
  <sortState ref="A12:XFD13">
    <sortCondition ref="A12"/>
  </sortState>
  <mergeCells count="24">
    <mergeCell ref="N10:N11"/>
    <mergeCell ref="O10:O11"/>
    <mergeCell ref="P10:P11"/>
    <mergeCell ref="R10:R11"/>
    <mergeCell ref="G10:G11"/>
    <mergeCell ref="H10:H11"/>
    <mergeCell ref="I10:I11"/>
    <mergeCell ref="K10:K11"/>
    <mergeCell ref="L10:L11"/>
    <mergeCell ref="A10:A11"/>
    <mergeCell ref="B10:C10"/>
    <mergeCell ref="D10:D11"/>
    <mergeCell ref="E10:E11"/>
    <mergeCell ref="F10:F11"/>
    <mergeCell ref="H9:I9"/>
    <mergeCell ref="A8:D8"/>
    <mergeCell ref="A1:R1"/>
    <mergeCell ref="A2:R2"/>
    <mergeCell ref="A3:R3"/>
    <mergeCell ref="H8:I8"/>
    <mergeCell ref="A6:R6"/>
    <mergeCell ref="A7:D7"/>
    <mergeCell ref="A5:R5"/>
    <mergeCell ref="A4:R4"/>
  </mergeCells>
  <phoneticPr fontId="1" type="noConversion"/>
  <printOptions horizontalCentered="1"/>
  <pageMargins left="0.39370078740157483" right="0.39370078740157483" top="0.78740157480314965" bottom="0.19685039370078741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И100</vt:lpstr>
      <vt:lpstr>И200</vt:lpstr>
      <vt:lpstr>И 400</vt:lpstr>
      <vt:lpstr>И800</vt:lpstr>
      <vt:lpstr>И1500</vt:lpstr>
      <vt:lpstr>И5000</vt:lpstr>
      <vt:lpstr>И4х100</vt:lpstr>
      <vt:lpstr>И4х400</vt:lpstr>
      <vt:lpstr>И110 сб</vt:lpstr>
      <vt:lpstr>И400сб</vt:lpstr>
      <vt:lpstr>И ВЫСОТА</vt:lpstr>
      <vt:lpstr>И ШЕСТ</vt:lpstr>
      <vt:lpstr>И ДЛИНА</vt:lpstr>
      <vt:lpstr>И ТРОЙНОЙ</vt:lpstr>
      <vt:lpstr>И ДИСК</vt:lpstr>
      <vt:lpstr>И МОЛОТ</vt:lpstr>
      <vt:lpstr>И КОПЬЕ</vt:lpstr>
      <vt:lpstr>И ЯДРО</vt:lpstr>
      <vt:lpstr>Лист1</vt:lpstr>
    </vt:vector>
  </TitlesOfParts>
  <Company>Lamers CREW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VoVaN</dc:creator>
  <cp:lastModifiedBy>SONY</cp:lastModifiedBy>
  <cp:lastPrinted>2012-06-13T07:10:45Z</cp:lastPrinted>
  <dcterms:created xsi:type="dcterms:W3CDTF">2004-05-24T08:29:48Z</dcterms:created>
  <dcterms:modified xsi:type="dcterms:W3CDTF">2012-06-13T07:11:14Z</dcterms:modified>
</cp:coreProperties>
</file>